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defaultThemeVersion="164011"/>
  <bookViews>
    <workbookView xWindow="0" yWindow="0" windowWidth="16920" windowHeight="8258" tabRatio="785" firstSheet="2" activeTab="10"/>
  </bookViews>
  <sheets>
    <sheet name="C1.2" sheetId="10" r:id="rId1"/>
    <sheet name="C1.3" sheetId="11" r:id="rId2"/>
    <sheet name="C1.5" sheetId="2" r:id="rId3"/>
    <sheet name="C1.6" sheetId="24" r:id="rId4"/>
    <sheet name="C1.7" sheetId="3" r:id="rId5"/>
    <sheet name="C2.1" sheetId="34" r:id="rId6"/>
    <sheet name="C2.2" sheetId="35" r:id="rId7"/>
    <sheet name="C2.3" sheetId="42" r:id="rId8"/>
    <sheet name="C3.1" sheetId="25" r:id="rId9"/>
    <sheet name="C3.2" sheetId="26" r:id="rId10"/>
    <sheet name="C3.3" sheetId="6" r:id="rId11"/>
    <sheet name="C4.1" sheetId="33" r:id="rId12"/>
    <sheet name="C4.2" sheetId="37" r:id="rId13"/>
    <sheet name="C5.1" sheetId="7" r:id="rId14"/>
    <sheet name="C5.2" sheetId="38" r:id="rId15"/>
    <sheet name="C5.3" sheetId="41" r:id="rId16"/>
    <sheet name="C6.1 " sheetId="40" r:id="rId17"/>
    <sheet name="C11.1" sheetId="32" r:id="rId18"/>
    <sheet name="C11.2" sheetId="29" r:id="rId19"/>
    <sheet name="C11.4" sheetId="43" r:id="rId20"/>
    <sheet name="C11.6" sheetId="28" r:id="rId21"/>
    <sheet name="C11.8" sheetId="31" r:id="rId22"/>
    <sheet name="C11.9" sheetId="20" r:id="rId23"/>
    <sheet name="C20.1" sheetId="9" r:id="rId24"/>
    <sheet name="Section Summary" sheetId="15" r:id="rId25"/>
    <sheet name="Summary" sheetId="16" r:id="rId26"/>
    <sheet name="Calculations" sheetId="21" state="hidden" r:id="rId27"/>
  </sheets>
  <definedNames>
    <definedName name="_Backfill" localSheetId="18">#REF!</definedName>
    <definedName name="_Backfill" localSheetId="19">#REF!</definedName>
    <definedName name="_Backfill" localSheetId="20">#REF!</definedName>
    <definedName name="_Backfill" localSheetId="21">#REF!</definedName>
    <definedName name="_Backfill" localSheetId="22">#REF!</definedName>
    <definedName name="_Backfill" localSheetId="24">#REF!</definedName>
    <definedName name="_Backfill" localSheetId="25">#REF!</definedName>
    <definedName name="_Backfill">#REF!</definedName>
    <definedName name="_Benching" localSheetId="18">#REF!</definedName>
    <definedName name="_Benching" localSheetId="19">#REF!</definedName>
    <definedName name="_Benching" localSheetId="20">#REF!</definedName>
    <definedName name="_Benching" localSheetId="21">#REF!</definedName>
    <definedName name="_Benching" localSheetId="22">#REF!</definedName>
    <definedName name="_Benching" localSheetId="24">#REF!</definedName>
    <definedName name="_Benching" localSheetId="25">#REF!</definedName>
    <definedName name="_Benching">#REF!</definedName>
    <definedName name="_Brickwork" localSheetId="18">#REF!</definedName>
    <definedName name="_Brickwork" localSheetId="19">#REF!</definedName>
    <definedName name="_Brickwork" localSheetId="20">#REF!</definedName>
    <definedName name="_Brickwork" localSheetId="21">#REF!</definedName>
    <definedName name="_Brickwork" localSheetId="22">#REF!</definedName>
    <definedName name="_Brickwork" localSheetId="24">#REF!</definedName>
    <definedName name="_Brickwork" localSheetId="25">#REF!</definedName>
    <definedName name="_Brickwork">#REF!</definedName>
    <definedName name="_Clearing" localSheetId="18">#REF!</definedName>
    <definedName name="_Clearing" localSheetId="19">#REF!</definedName>
    <definedName name="_Clearing" localSheetId="20">#REF!</definedName>
    <definedName name="_Clearing" localSheetId="21">#REF!</definedName>
    <definedName name="_Clearing" localSheetId="22">#REF!</definedName>
    <definedName name="_Clearing" localSheetId="24">#REF!</definedName>
    <definedName name="_Clearing" localSheetId="25">#REF!</definedName>
    <definedName name="_Clearing">#REF!</definedName>
    <definedName name="_Client1" localSheetId="18">#REF!</definedName>
    <definedName name="_Client1" localSheetId="19">#REF!</definedName>
    <definedName name="_Client1" localSheetId="20">#REF!</definedName>
    <definedName name="_Client1" localSheetId="21">#REF!</definedName>
    <definedName name="_Client1" localSheetId="22">#REF!</definedName>
    <definedName name="_Client1" localSheetId="24">#REF!</definedName>
    <definedName name="_Client1" localSheetId="25">#REF!</definedName>
    <definedName name="_Client1">#REF!</definedName>
    <definedName name="_Client2" localSheetId="18">#REF!</definedName>
    <definedName name="_Client2" localSheetId="19">#REF!</definedName>
    <definedName name="_Client2" localSheetId="20">#REF!</definedName>
    <definedName name="_Client2" localSheetId="21">#REF!</definedName>
    <definedName name="_Client2" localSheetId="22">#REF!</definedName>
    <definedName name="_Client2" localSheetId="24">#REF!</definedName>
    <definedName name="_Client2" localSheetId="25">#REF!</definedName>
    <definedName name="_Client2">#REF!</definedName>
    <definedName name="_ContractNo" localSheetId="18">#REF!</definedName>
    <definedName name="_ContractNo" localSheetId="19">#REF!</definedName>
    <definedName name="_ContractNo" localSheetId="20">#REF!</definedName>
    <definedName name="_ContractNo" localSheetId="21">#REF!</definedName>
    <definedName name="_ContractNo" localSheetId="22">#REF!</definedName>
    <definedName name="_ContractNo" localSheetId="24">#REF!</definedName>
    <definedName name="_ContractNo" localSheetId="25">#REF!</definedName>
    <definedName name="_ContractNo">#REF!</definedName>
    <definedName name="_ContractPeriod" localSheetId="18">#REF!</definedName>
    <definedName name="_ContractPeriod" localSheetId="19">#REF!</definedName>
    <definedName name="_ContractPeriod" localSheetId="20">#REF!</definedName>
    <definedName name="_ContractPeriod" localSheetId="21">#REF!</definedName>
    <definedName name="_ContractPeriod" localSheetId="22">#REF!</definedName>
    <definedName name="_ContractPeriod" localSheetId="24">#REF!</definedName>
    <definedName name="_ContractPeriod" localSheetId="25">#REF!</definedName>
    <definedName name="_ContractPeriod">#REF!</definedName>
    <definedName name="_Description" localSheetId="18">#REF!</definedName>
    <definedName name="_Description" localSheetId="19">#REF!</definedName>
    <definedName name="_Description" localSheetId="20">#REF!</definedName>
    <definedName name="_Description" localSheetId="21">#REF!</definedName>
    <definedName name="_Description" localSheetId="22">#REF!</definedName>
    <definedName name="_Description" localSheetId="24">#REF!</definedName>
    <definedName name="_Description" localSheetId="25">#REF!</definedName>
    <definedName name="_Description">#REF!</definedName>
    <definedName name="_Excavation" localSheetId="18">#REF!</definedName>
    <definedName name="_Excavation" localSheetId="19">#REF!</definedName>
    <definedName name="_Excavation" localSheetId="20">#REF!</definedName>
    <definedName name="_Excavation" localSheetId="21">#REF!</definedName>
    <definedName name="_Excavation" localSheetId="22">#REF!</definedName>
    <definedName name="_Excavation" localSheetId="24">#REF!</definedName>
    <definedName name="_Excavation" localSheetId="25">#REF!</definedName>
    <definedName name="_Excavation">#REF!</definedName>
    <definedName name="_Expansion" localSheetId="18">#REF!</definedName>
    <definedName name="_Expansion" localSheetId="19">#REF!</definedName>
    <definedName name="_Expansion" localSheetId="20">#REF!</definedName>
    <definedName name="_Expansion" localSheetId="21">#REF!</definedName>
    <definedName name="_Expansion" localSheetId="22">#REF!</definedName>
    <definedName name="_Expansion" localSheetId="24">#REF!</definedName>
    <definedName name="_Expansion" localSheetId="25">#REF!</definedName>
    <definedName name="_Expansion">#REF!</definedName>
    <definedName name="_Formwork" localSheetId="18">#REF!</definedName>
    <definedName name="_Formwork" localSheetId="19">#REF!</definedName>
    <definedName name="_Formwork" localSheetId="20">#REF!</definedName>
    <definedName name="_Formwork" localSheetId="21">#REF!</definedName>
    <definedName name="_Formwork" localSheetId="22">#REF!</definedName>
    <definedName name="_Formwork" localSheetId="24">#REF!</definedName>
    <definedName name="_Formwork" localSheetId="25">#REF!</definedName>
    <definedName name="_Formwork">#REF!</definedName>
    <definedName name="_Gabion" localSheetId="18">#REF!</definedName>
    <definedName name="_Gabion" localSheetId="19">#REF!</definedName>
    <definedName name="_Gabion" localSheetId="20">#REF!</definedName>
    <definedName name="_Gabion" localSheetId="21">#REF!</definedName>
    <definedName name="_Gabion" localSheetId="22">#REF!</definedName>
    <definedName name="_Gabion" localSheetId="24">#REF!</definedName>
    <definedName name="_Gabion" localSheetId="25">#REF!</definedName>
    <definedName name="_Gabion">#REF!</definedName>
    <definedName name="_Geofabric" localSheetId="18">#REF!</definedName>
    <definedName name="_Geofabric" localSheetId="19">#REF!</definedName>
    <definedName name="_Geofabric" localSheetId="20">#REF!</definedName>
    <definedName name="_Geofabric" localSheetId="21">#REF!</definedName>
    <definedName name="_Geofabric" localSheetId="22">#REF!</definedName>
    <definedName name="_Geofabric" localSheetId="24">#REF!</definedName>
    <definedName name="_Geofabric" localSheetId="25">#REF!</definedName>
    <definedName name="_Geofabric">#REF!</definedName>
    <definedName name="_GPost" localSheetId="18">#REF!</definedName>
    <definedName name="_GPost" localSheetId="19">#REF!</definedName>
    <definedName name="_GPost" localSheetId="20">#REF!</definedName>
    <definedName name="_GPost" localSheetId="21">#REF!</definedName>
    <definedName name="_GPost" localSheetId="22">#REF!</definedName>
    <definedName name="_GPost" localSheetId="24">#REF!</definedName>
    <definedName name="_GPost" localSheetId="25">#REF!</definedName>
    <definedName name="_GPost">#REF!</definedName>
    <definedName name="_GRail" localSheetId="18">#REF!</definedName>
    <definedName name="_GRail" localSheetId="19">#REF!</definedName>
    <definedName name="_GRail" localSheetId="20">#REF!</definedName>
    <definedName name="_GRail" localSheetId="21">#REF!</definedName>
    <definedName name="_GRail" localSheetId="22">#REF!</definedName>
    <definedName name="_GRail" localSheetId="24">#REF!</definedName>
    <definedName name="_GRail" localSheetId="25">#REF!</definedName>
    <definedName name="_GRail">#REF!</definedName>
    <definedName name="_Haul" localSheetId="18">#REF!</definedName>
    <definedName name="_Haul" localSheetId="19">#REF!</definedName>
    <definedName name="_Haul" localSheetId="20">#REF!</definedName>
    <definedName name="_Haul" localSheetId="21">#REF!</definedName>
    <definedName name="_Haul" localSheetId="22">#REF!</definedName>
    <definedName name="_Haul" localSheetId="24">#REF!</definedName>
    <definedName name="_Haul" localSheetId="25">#REF!</definedName>
    <definedName name="_Haul">#REF!</definedName>
    <definedName name="_HaulPerMetre" localSheetId="18">#REF!</definedName>
    <definedName name="_HaulPerMetre" localSheetId="19">#REF!</definedName>
    <definedName name="_HaulPerMetre" localSheetId="20">#REF!</definedName>
    <definedName name="_HaulPerMetre" localSheetId="21">#REF!</definedName>
    <definedName name="_HaulPerMetre" localSheetId="22">#REF!</definedName>
    <definedName name="_HaulPerMetre" localSheetId="24">#REF!</definedName>
    <definedName name="_HaulPerMetre" localSheetId="25">#REF!</definedName>
    <definedName name="_HaulPerMetre">#REF!</definedName>
    <definedName name="_KandC" localSheetId="18">#REF!</definedName>
    <definedName name="_KandC" localSheetId="19">#REF!</definedName>
    <definedName name="_KandC" localSheetId="20">#REF!</definedName>
    <definedName name="_KandC" localSheetId="21">#REF!</definedName>
    <definedName name="_KandC" localSheetId="22">#REF!</definedName>
    <definedName name="_KandC" localSheetId="24">#REF!</definedName>
    <definedName name="_KandC" localSheetId="25">#REF!</definedName>
    <definedName name="_KandC">#REF!</definedName>
    <definedName name="_Kerb" localSheetId="18">#REF!</definedName>
    <definedName name="_Kerb" localSheetId="19">#REF!</definedName>
    <definedName name="_Kerb" localSheetId="20">#REF!</definedName>
    <definedName name="_Kerb" localSheetId="21">#REF!</definedName>
    <definedName name="_Kerb" localSheetId="22">#REF!</definedName>
    <definedName name="_Kerb" localSheetId="24">#REF!</definedName>
    <definedName name="_Kerb" localSheetId="25">#REF!</definedName>
    <definedName name="_Kerb">#REF!</definedName>
    <definedName name="_LabourDaily" localSheetId="18">#REF!</definedName>
    <definedName name="_LabourDaily" localSheetId="19">#REF!</definedName>
    <definedName name="_LabourDaily" localSheetId="20">#REF!</definedName>
    <definedName name="_LabourDaily" localSheetId="21">#REF!</definedName>
    <definedName name="_LabourDaily" localSheetId="22">#REF!</definedName>
    <definedName name="_LabourDaily" localSheetId="24">#REF!</definedName>
    <definedName name="_LabourDaily" localSheetId="25">#REF!</definedName>
    <definedName name="_LabourDaily">#REF!</definedName>
    <definedName name="_LabourHours" localSheetId="18">#REF!</definedName>
    <definedName name="_LabourHours" localSheetId="19">#REF!</definedName>
    <definedName name="_LabourHours" localSheetId="20">#REF!</definedName>
    <definedName name="_LabourHours" localSheetId="21">#REF!</definedName>
    <definedName name="_LabourHours" localSheetId="22">#REF!</definedName>
    <definedName name="_LabourHours" localSheetId="24">#REF!</definedName>
    <definedName name="_LabourHours" localSheetId="25">#REF!</definedName>
    <definedName name="_LabourHours">#REF!</definedName>
    <definedName name="_LabourRate" localSheetId="18">#REF!</definedName>
    <definedName name="_LabourRate" localSheetId="19">#REF!</definedName>
    <definedName name="_LabourRate" localSheetId="20">#REF!</definedName>
    <definedName name="_LabourRate" localSheetId="21">#REF!</definedName>
    <definedName name="_LabourRate" localSheetId="22">#REF!</definedName>
    <definedName name="_LabourRate" localSheetId="24">#REF!</definedName>
    <definedName name="_LabourRate" localSheetId="25">#REF!</definedName>
    <definedName name="_LabourRate">#REF!</definedName>
    <definedName name="_Markup" localSheetId="18">#REF!</definedName>
    <definedName name="_Markup" localSheetId="19">#REF!</definedName>
    <definedName name="_Markup" localSheetId="20">#REF!</definedName>
    <definedName name="_Markup" localSheetId="21">#REF!</definedName>
    <definedName name="_Markup" localSheetId="22">#REF!</definedName>
    <definedName name="_Markup" localSheetId="24">#REF!</definedName>
    <definedName name="_Markup" localSheetId="25">#REF!</definedName>
    <definedName name="_Markup">#REF!</definedName>
    <definedName name="_Mesh" localSheetId="18">#REF!</definedName>
    <definedName name="_Mesh" localSheetId="19">#REF!</definedName>
    <definedName name="_Mesh" localSheetId="20">#REF!</definedName>
    <definedName name="_Mesh" localSheetId="21">#REF!</definedName>
    <definedName name="_Mesh" localSheetId="22">#REF!</definedName>
    <definedName name="_Mesh" localSheetId="24">#REF!</definedName>
    <definedName name="_Mesh" localSheetId="25">#REF!</definedName>
    <definedName name="_Mesh">#REF!</definedName>
    <definedName name="_Mix" localSheetId="18">#REF!</definedName>
    <definedName name="_Mix" localSheetId="19">#REF!</definedName>
    <definedName name="_Mix" localSheetId="20">#REF!</definedName>
    <definedName name="_Mix" localSheetId="21">#REF!</definedName>
    <definedName name="_Mix" localSheetId="22">#REF!</definedName>
    <definedName name="_Mix" localSheetId="24">#REF!</definedName>
    <definedName name="_Mix" localSheetId="25">#REF!</definedName>
    <definedName name="_Mix">#REF!</definedName>
    <definedName name="_Place" localSheetId="18">#REF!</definedName>
    <definedName name="_Place" localSheetId="19">#REF!</definedName>
    <definedName name="_Place" localSheetId="20">#REF!</definedName>
    <definedName name="_Place" localSheetId="21">#REF!</definedName>
    <definedName name="_Place" localSheetId="22">#REF!</definedName>
    <definedName name="_Place" localSheetId="24">#REF!</definedName>
    <definedName name="_Place" localSheetId="25">#REF!</definedName>
    <definedName name="_Place">#REF!</definedName>
    <definedName name="_Plaster" localSheetId="18">#REF!</definedName>
    <definedName name="_Plaster" localSheetId="19">#REF!</definedName>
    <definedName name="_Plaster" localSheetId="20">#REF!</definedName>
    <definedName name="_Plaster" localSheetId="21">#REF!</definedName>
    <definedName name="_Plaster" localSheetId="22">#REF!</definedName>
    <definedName name="_Plaster" localSheetId="24">#REF!</definedName>
    <definedName name="_Plaster" localSheetId="25">#REF!</definedName>
    <definedName name="_Plaster">#REF!</definedName>
    <definedName name="_RoadLength" localSheetId="18">#REF!</definedName>
    <definedName name="_RoadLength" localSheetId="19">#REF!</definedName>
    <definedName name="_RoadLength" localSheetId="20">#REF!</definedName>
    <definedName name="_RoadLength" localSheetId="21">#REF!</definedName>
    <definedName name="_RoadLength" localSheetId="22">#REF!</definedName>
    <definedName name="_RoadLength" localSheetId="24">#REF!</definedName>
    <definedName name="_RoadLength" localSheetId="25">#REF!</definedName>
    <definedName name="_RoadLength">#REF!</definedName>
    <definedName name="_Roadmarkings" localSheetId="18">#REF!</definedName>
    <definedName name="_Roadmarkings" localSheetId="19">#REF!</definedName>
    <definedName name="_Roadmarkings" localSheetId="20">#REF!</definedName>
    <definedName name="_Roadmarkings" localSheetId="21">#REF!</definedName>
    <definedName name="_Roadmarkings" localSheetId="22">#REF!</definedName>
    <definedName name="_Roadmarkings" localSheetId="24">#REF!</definedName>
    <definedName name="_Roadmarkings" localSheetId="25">#REF!</definedName>
    <definedName name="_Roadmarkings">#REF!</definedName>
    <definedName name="_RoadstudSpc" localSheetId="18">#REF!</definedName>
    <definedName name="_RoadstudSpc" localSheetId="19">#REF!</definedName>
    <definedName name="_RoadstudSpc" localSheetId="20">#REF!</definedName>
    <definedName name="_RoadstudSpc" localSheetId="21">#REF!</definedName>
    <definedName name="_RoadstudSpc" localSheetId="22">#REF!</definedName>
    <definedName name="_RoadstudSpc" localSheetId="24">#REF!</definedName>
    <definedName name="_RoadstudSpc" localSheetId="25">#REF!</definedName>
    <definedName name="_RoadstudSpc">#REF!</definedName>
    <definedName name="_Sheeting" localSheetId="18">#REF!</definedName>
    <definedName name="_Sheeting" localSheetId="19">#REF!</definedName>
    <definedName name="_Sheeting" localSheetId="20">#REF!</definedName>
    <definedName name="_Sheeting" localSheetId="21">#REF!</definedName>
    <definedName name="_Sheeting" localSheetId="22">#REF!</definedName>
    <definedName name="_Sheeting" localSheetId="24">#REF!</definedName>
    <definedName name="_Sheeting" localSheetId="25">#REF!</definedName>
    <definedName name="_Sheeting">#REF!</definedName>
    <definedName name="_Sign" localSheetId="18">#REF!</definedName>
    <definedName name="_Sign" localSheetId="19">#REF!</definedName>
    <definedName name="_Sign" localSheetId="20">#REF!</definedName>
    <definedName name="_Sign" localSheetId="21">#REF!</definedName>
    <definedName name="_Sign" localSheetId="22">#REF!</definedName>
    <definedName name="_Sign" localSheetId="24">#REF!</definedName>
    <definedName name="_Sign" localSheetId="25">#REF!</definedName>
    <definedName name="_Sign">#REF!</definedName>
    <definedName name="_Spread" localSheetId="18">#REF!</definedName>
    <definedName name="_Spread" localSheetId="19">#REF!</definedName>
    <definedName name="_Spread" localSheetId="20">#REF!</definedName>
    <definedName name="_Spread" localSheetId="21">#REF!</definedName>
    <definedName name="_Spread" localSheetId="22">#REF!</definedName>
    <definedName name="_Spread" localSheetId="24">#REF!</definedName>
    <definedName name="_Spread" localSheetId="25">#REF!</definedName>
    <definedName name="_Spread">#REF!</definedName>
    <definedName name="_Stamp" localSheetId="18">#REF!</definedName>
    <definedName name="_Stamp" localSheetId="19">#REF!</definedName>
    <definedName name="_Stamp" localSheetId="20">#REF!</definedName>
    <definedName name="_Stamp" localSheetId="21">#REF!</definedName>
    <definedName name="_Stamp" localSheetId="22">#REF!</definedName>
    <definedName name="_Stamp" localSheetId="24">#REF!</definedName>
    <definedName name="_Stamp" localSheetId="25">#REF!</definedName>
    <definedName name="_Stamp">#REF!</definedName>
    <definedName name="_Subsoil" localSheetId="18">#REF!</definedName>
    <definedName name="_Subsoil" localSheetId="19">#REF!</definedName>
    <definedName name="_Subsoil" localSheetId="20">#REF!</definedName>
    <definedName name="_Subsoil" localSheetId="21">#REF!</definedName>
    <definedName name="_Subsoil" localSheetId="22">#REF!</definedName>
    <definedName name="_Subsoil" localSheetId="24">#REF!</definedName>
    <definedName name="_Subsoil" localSheetId="25">#REF!</definedName>
    <definedName name="_Subsoil">#REF!</definedName>
    <definedName name="_Summary" localSheetId="18">#REF!</definedName>
    <definedName name="_Summary" localSheetId="19">#REF!</definedName>
    <definedName name="_Summary" localSheetId="20">#REF!</definedName>
    <definedName name="_Summary" localSheetId="21">#REF!</definedName>
    <definedName name="_Summary" localSheetId="22">#REF!</definedName>
    <definedName name="_Summary" localSheetId="24">#REF!</definedName>
    <definedName name="_Summary" localSheetId="25">#REF!</definedName>
    <definedName name="_Summary">#REF!</definedName>
    <definedName name="_Wacker" localSheetId="18">#REF!</definedName>
    <definedName name="_Wacker" localSheetId="19">#REF!</definedName>
    <definedName name="_Wacker" localSheetId="20">#REF!</definedName>
    <definedName name="_Wacker" localSheetId="21">#REF!</definedName>
    <definedName name="_Wacker" localSheetId="22">#REF!</definedName>
    <definedName name="_Wacker" localSheetId="24">#REF!</definedName>
    <definedName name="_Wacker" localSheetId="25">#REF!</definedName>
    <definedName name="_Wacker">#REF!</definedName>
    <definedName name="C7.3" localSheetId="18">#REF!</definedName>
    <definedName name="C7.3" localSheetId="19">#REF!</definedName>
    <definedName name="C7.3" localSheetId="20">#REF!</definedName>
    <definedName name="C7.3" localSheetId="21">#REF!</definedName>
    <definedName name="C7.3" localSheetId="22">#REF!</definedName>
    <definedName name="C7.3" localSheetId="24">#REF!</definedName>
    <definedName name="C7.3" localSheetId="25">#REF!</definedName>
    <definedName name="C7.3">#REF!</definedName>
    <definedName name="Client1">#REF!</definedName>
    <definedName name="Client2">#REF!</definedName>
    <definedName name="ContractDescription">#REF!</definedName>
    <definedName name="ContractNo">#REF!</definedName>
    <definedName name="d">#REF!</definedName>
    <definedName name="DELETE">#REF!</definedName>
    <definedName name="lori" localSheetId="18">#REF!</definedName>
    <definedName name="lori" localSheetId="19">#REF!</definedName>
    <definedName name="lori" localSheetId="20">#REF!</definedName>
    <definedName name="lori" localSheetId="21">#REF!</definedName>
    <definedName name="lori" localSheetId="22">#REF!</definedName>
    <definedName name="lori" localSheetId="24">#REF!</definedName>
    <definedName name="lori" localSheetId="25">#REF!</definedName>
    <definedName name="lori">#REF!</definedName>
    <definedName name="lorin" localSheetId="18">#REF!</definedName>
    <definedName name="lorin" localSheetId="19">#REF!</definedName>
    <definedName name="lorin" localSheetId="20">#REF!</definedName>
    <definedName name="lorin" localSheetId="21">#REF!</definedName>
    <definedName name="lorin" localSheetId="22">#REF!</definedName>
    <definedName name="lorin" localSheetId="24">#REF!</definedName>
    <definedName name="lorin" localSheetId="25">#REF!</definedName>
    <definedName name="lorin">#REF!</definedName>
    <definedName name="lorinda" localSheetId="18">#REF!</definedName>
    <definedName name="lorinda" localSheetId="19">#REF!</definedName>
    <definedName name="lorinda" localSheetId="20">#REF!</definedName>
    <definedName name="lorinda" localSheetId="21">#REF!</definedName>
    <definedName name="lorinda" localSheetId="22">#REF!</definedName>
    <definedName name="lorinda" localSheetId="24">#REF!</definedName>
    <definedName name="lorinda" localSheetId="25">#REF!</definedName>
    <definedName name="lorinda">#REF!</definedName>
    <definedName name="ntha" localSheetId="24">#REF!</definedName>
    <definedName name="ntha" localSheetId="25">#REF!</definedName>
    <definedName name="ntha">#REF!</definedName>
    <definedName name="nthab" localSheetId="24">#REF!</definedName>
    <definedName name="nthab" localSheetId="25">#REF!</definedName>
    <definedName name="nthab">#REF!</definedName>
    <definedName name="nthabi" localSheetId="24">#REF!</definedName>
    <definedName name="nthabi" localSheetId="25">#REF!</definedName>
    <definedName name="nthabi">#REF!</definedName>
    <definedName name="nthabz" localSheetId="24">#REF!</definedName>
    <definedName name="nthabz" localSheetId="25">#REF!</definedName>
    <definedName name="nthabz">#REF!</definedName>
    <definedName name="Page_A" localSheetId="18">#REF!</definedName>
    <definedName name="Page_A" localSheetId="19">#REF!</definedName>
    <definedName name="Page_A" localSheetId="20">#REF!</definedName>
    <definedName name="Page_A" localSheetId="21">#REF!</definedName>
    <definedName name="Page_A" localSheetId="22">#REF!</definedName>
    <definedName name="Page_A" localSheetId="24">#REF!</definedName>
    <definedName name="Page_A" localSheetId="25">#REF!</definedName>
    <definedName name="Page_A">#REF!</definedName>
    <definedName name="Page_D" localSheetId="18">#REF!</definedName>
    <definedName name="Page_D" localSheetId="19">#REF!</definedName>
    <definedName name="Page_D" localSheetId="20">#REF!</definedName>
    <definedName name="Page_D" localSheetId="21">#REF!</definedName>
    <definedName name="Page_D" localSheetId="22">#REF!</definedName>
    <definedName name="Page_D" localSheetId="24">#REF!</definedName>
    <definedName name="Page_D" localSheetId="25">#REF!</definedName>
    <definedName name="Page_D">#REF!</definedName>
    <definedName name="Page_F" localSheetId="18">#REF!</definedName>
    <definedName name="Page_F" localSheetId="19">#REF!</definedName>
    <definedName name="Page_F" localSheetId="20">#REF!</definedName>
    <definedName name="Page_F" localSheetId="21">#REF!</definedName>
    <definedName name="Page_F" localSheetId="22">#REF!</definedName>
    <definedName name="Page_F" localSheetId="24">#REF!</definedName>
    <definedName name="Page_F" localSheetId="25">#REF!</definedName>
    <definedName name="Page_F">#REF!</definedName>
    <definedName name="Page_G" localSheetId="18">#REF!</definedName>
    <definedName name="Page_G" localSheetId="19">#REF!</definedName>
    <definedName name="Page_G" localSheetId="20">#REF!</definedName>
    <definedName name="Page_G" localSheetId="21">#REF!</definedName>
    <definedName name="Page_G" localSheetId="22">#REF!</definedName>
    <definedName name="Page_G" localSheetId="24">#REF!</definedName>
    <definedName name="Page_G" localSheetId="25">#REF!</definedName>
    <definedName name="Page_G">#REF!</definedName>
    <definedName name="_xlnm.Print_Area" localSheetId="0">C1.2!$A$1:$G$67</definedName>
    <definedName name="_xlnm.Print_Area" localSheetId="1">C1.3!$A$1:$I$75</definedName>
    <definedName name="_xlnm.Print_Area" localSheetId="2">C1.5!$A$1:$H$73</definedName>
    <definedName name="_xlnm.Print_Area" localSheetId="3">C1.6!$A$1:$H$72</definedName>
    <definedName name="_xlnm.Print_Area" localSheetId="4">C1.7!$A$1:$H$75</definedName>
    <definedName name="_xlnm.Print_Area" localSheetId="17">C11.1!$A$1:$H$71</definedName>
    <definedName name="_xlnm.Print_Area" localSheetId="18">C11.2!$A$1:$H$70</definedName>
    <definedName name="_xlnm.Print_Area" localSheetId="19">C11.4!$A$1:$H$70</definedName>
    <definedName name="_xlnm.Print_Area" localSheetId="20">C11.6!$A$1:$H$69</definedName>
    <definedName name="_xlnm.Print_Area" localSheetId="21">C11.8!$A$1:$H$73</definedName>
    <definedName name="_xlnm.Print_Area" localSheetId="22">C11.9!$A$1:$I$76</definedName>
    <definedName name="_xlnm.Print_Area" localSheetId="5">C2.1!$A$1:$H$136</definedName>
    <definedName name="_xlnm.Print_Area" localSheetId="6">C2.2!$A$1:$H$74</definedName>
    <definedName name="_xlnm.Print_Area" localSheetId="7">C2.3!$A$1:$H$78</definedName>
    <definedName name="_xlnm.Print_Area" localSheetId="23">C20.1!$A$1:$I$76</definedName>
    <definedName name="_xlnm.Print_Area" localSheetId="8">C3.1!$A$1:$H$60</definedName>
    <definedName name="_xlnm.Print_Area" localSheetId="9">C3.2!$A$1:$I$133</definedName>
    <definedName name="_xlnm.Print_Area" localSheetId="10">C3.3!$A$1:$I$120</definedName>
    <definedName name="_xlnm.Print_Area" localSheetId="11">C4.1!$A$1:$H$70</definedName>
    <definedName name="_xlnm.Print_Area" localSheetId="12">C4.2!$A$1:$H$70</definedName>
    <definedName name="_xlnm.Print_Area" localSheetId="13">C5.1!$A$1:$I$77</definedName>
    <definedName name="_xlnm.Print_Area" localSheetId="14">C5.2!$A$1:$G$61</definedName>
    <definedName name="_xlnm.Print_Area" localSheetId="15">C5.3!$A$1:$H$71</definedName>
    <definedName name="_xlnm.Print_Area" localSheetId="16">'C6.1 '!$A$1:$G$75</definedName>
    <definedName name="_xlnm.Print_Area" localSheetId="24">'Section Summary'!$A$1:$C$34</definedName>
    <definedName name="_xlnm.Print_Area" localSheetId="25">Summary!$A$1:$I$39</definedName>
    <definedName name="_xlnm.Print_Titles" localSheetId="18">C11.2!$4:$8</definedName>
    <definedName name="_xlnm.Print_Titles" localSheetId="19">C11.4!$4:$8</definedName>
    <definedName name="_xlnm.Print_Titles" localSheetId="20">C11.6!$4:$8</definedName>
    <definedName name="_xlnm.Print_Titles" localSheetId="21">C11.8!$4:$8</definedName>
    <definedName name="_xlnm.Print_Titles" localSheetId="22">C11.9!$4:$8</definedName>
    <definedName name="tbl_Uni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0" i="43" l="1"/>
  <c r="G69" i="43"/>
  <c r="G68" i="43"/>
  <c r="G67" i="43"/>
  <c r="G66" i="43"/>
  <c r="G65" i="43"/>
  <c r="H28" i="43"/>
  <c r="H26" i="43"/>
  <c r="H24" i="43"/>
  <c r="G15" i="43"/>
  <c r="G14" i="43"/>
  <c r="G13" i="43"/>
  <c r="G12" i="43"/>
  <c r="G11" i="43"/>
  <c r="G10" i="43"/>
  <c r="G9" i="43"/>
  <c r="G4" i="43"/>
  <c r="B2" i="43"/>
  <c r="F1" i="43"/>
  <c r="B1" i="43"/>
  <c r="E24" i="40"/>
  <c r="E20" i="40"/>
  <c r="E16" i="40"/>
  <c r="E18" i="41"/>
  <c r="E16" i="41"/>
  <c r="B78" i="42"/>
  <c r="H13" i="42"/>
  <c r="H12" i="42"/>
  <c r="H11" i="42"/>
  <c r="H10" i="42"/>
  <c r="H9" i="42"/>
  <c r="H4" i="42"/>
  <c r="B2" i="42"/>
  <c r="F1" i="42"/>
  <c r="B1" i="42"/>
  <c r="A2" i="15" l="1"/>
  <c r="A1" i="15"/>
  <c r="C54" i="15"/>
  <c r="F1" i="16" l="1"/>
  <c r="B2" i="16"/>
  <c r="F1" i="9"/>
  <c r="B2" i="9"/>
  <c r="B1" i="9"/>
  <c r="G4" i="29"/>
  <c r="F1" i="41"/>
  <c r="B2" i="41"/>
  <c r="B1" i="41"/>
  <c r="F1" i="38"/>
  <c r="B2" i="38"/>
  <c r="B1" i="38"/>
  <c r="F68" i="6"/>
  <c r="B69" i="6"/>
  <c r="B68" i="6"/>
  <c r="H4" i="33"/>
  <c r="H4" i="26"/>
  <c r="G4" i="25"/>
  <c r="G4" i="10"/>
  <c r="G4" i="31"/>
  <c r="G4" i="28"/>
  <c r="G4" i="40"/>
  <c r="G17" i="10"/>
  <c r="G18" i="10"/>
  <c r="B71" i="41"/>
  <c r="G12" i="41"/>
  <c r="G11" i="41"/>
  <c r="G10" i="41"/>
  <c r="G9" i="41"/>
  <c r="G4" i="41"/>
  <c r="G59" i="38"/>
  <c r="G57" i="38"/>
  <c r="G53" i="38"/>
  <c r="G51" i="38"/>
  <c r="G47" i="38"/>
  <c r="G45" i="38"/>
  <c r="G34" i="38"/>
  <c r="G12" i="38"/>
  <c r="G11" i="38"/>
  <c r="G10" i="38"/>
  <c r="G9" i="38"/>
  <c r="G4" i="38"/>
  <c r="B75" i="40"/>
  <c r="G74" i="40"/>
  <c r="G73" i="40"/>
  <c r="G72" i="40"/>
  <c r="G71" i="40"/>
  <c r="G70" i="40"/>
  <c r="G13" i="40"/>
  <c r="G12" i="40"/>
  <c r="G11" i="40"/>
  <c r="G10" i="40"/>
  <c r="G9" i="40"/>
  <c r="B2" i="40"/>
  <c r="F1" i="40"/>
  <c r="B1" i="40"/>
  <c r="B1" i="16" l="1"/>
  <c r="I16" i="25"/>
  <c r="F22" i="2"/>
  <c r="B2" i="20"/>
  <c r="F1" i="20"/>
  <c r="B1" i="20"/>
  <c r="B2" i="31"/>
  <c r="F1" i="31"/>
  <c r="B1" i="31"/>
  <c r="B2" i="28"/>
  <c r="F1" i="28"/>
  <c r="B1" i="28"/>
  <c r="B2" i="29"/>
  <c r="F1" i="29"/>
  <c r="B1" i="29"/>
  <c r="B2" i="32"/>
  <c r="F1" i="32"/>
  <c r="B1" i="32"/>
  <c r="B2" i="7"/>
  <c r="F1" i="7"/>
  <c r="B1" i="7"/>
  <c r="B2" i="37"/>
  <c r="F1" i="37"/>
  <c r="B1" i="37"/>
  <c r="B2" i="33"/>
  <c r="F1" i="33"/>
  <c r="B1" i="33"/>
  <c r="B2" i="6"/>
  <c r="F1" i="6"/>
  <c r="B1" i="6"/>
  <c r="B2" i="26"/>
  <c r="F1" i="26"/>
  <c r="B1" i="26"/>
  <c r="B2" i="25"/>
  <c r="F1" i="25"/>
  <c r="B1" i="25"/>
  <c r="B2" i="35"/>
  <c r="F1" i="35"/>
  <c r="B1" i="35"/>
  <c r="B2" i="34"/>
  <c r="F1" i="34"/>
  <c r="F72" i="34" s="1"/>
  <c r="B1" i="34"/>
  <c r="B72" i="34" s="1"/>
  <c r="B2" i="3"/>
  <c r="F1" i="3"/>
  <c r="B1" i="3"/>
  <c r="B2" i="24"/>
  <c r="F1" i="24"/>
  <c r="B1" i="24"/>
  <c r="B2" i="2"/>
  <c r="F1" i="2"/>
  <c r="B1" i="2"/>
  <c r="H26" i="29" l="1"/>
  <c r="H4" i="37"/>
  <c r="H11" i="33"/>
  <c r="H75" i="34"/>
  <c r="H30" i="28"/>
  <c r="H28" i="29"/>
  <c r="H10" i="37"/>
  <c r="B70" i="37"/>
  <c r="H69" i="37"/>
  <c r="H9" i="37"/>
  <c r="H24" i="29" l="1"/>
  <c r="H13" i="35" l="1"/>
  <c r="H12" i="35"/>
  <c r="H11" i="35"/>
  <c r="H10" i="35"/>
  <c r="B74" i="35"/>
  <c r="H9" i="35"/>
  <c r="H4" i="35"/>
  <c r="H82" i="34"/>
  <c r="H30" i="34"/>
  <c r="H29" i="34"/>
  <c r="B136" i="34"/>
  <c r="H25" i="34"/>
  <c r="F18" i="34"/>
  <c r="H16" i="34"/>
  <c r="H13" i="34"/>
  <c r="H12" i="34"/>
  <c r="H11" i="34"/>
  <c r="H10" i="34"/>
  <c r="H9" i="34"/>
  <c r="H4" i="34"/>
  <c r="H31" i="24" l="1"/>
  <c r="H13" i="24"/>
  <c r="H12" i="24"/>
  <c r="H11" i="24"/>
  <c r="H10" i="24"/>
  <c r="H21" i="11"/>
  <c r="H13" i="11"/>
  <c r="H12" i="11"/>
  <c r="H11" i="11"/>
  <c r="H10" i="11"/>
  <c r="G58" i="10"/>
  <c r="E60" i="10" s="1"/>
  <c r="E21" i="10"/>
  <c r="H4" i="6" l="1"/>
  <c r="B70" i="33"/>
  <c r="H69" i="33"/>
  <c r="H43" i="33"/>
  <c r="F45" i="33" s="1"/>
  <c r="H27" i="33"/>
  <c r="H10" i="33"/>
  <c r="H9" i="33"/>
  <c r="H4" i="32"/>
  <c r="G13" i="32"/>
  <c r="G12" i="32"/>
  <c r="G11" i="32"/>
  <c r="G10" i="32"/>
  <c r="H9" i="32"/>
  <c r="B73" i="31"/>
  <c r="G72" i="31"/>
  <c r="G71" i="31"/>
  <c r="G70" i="31"/>
  <c r="G69" i="31"/>
  <c r="G68" i="31"/>
  <c r="G13" i="31"/>
  <c r="G12" i="31"/>
  <c r="G11" i="31"/>
  <c r="G10" i="31"/>
  <c r="G9" i="31"/>
  <c r="B69" i="28"/>
  <c r="G68" i="28"/>
  <c r="G14" i="28"/>
  <c r="G13" i="28"/>
  <c r="G12" i="28"/>
  <c r="G11" i="28"/>
  <c r="G10" i="28"/>
  <c r="G9" i="28"/>
  <c r="B70" i="29"/>
  <c r="G69" i="29"/>
  <c r="G68" i="29"/>
  <c r="G67" i="29"/>
  <c r="G66" i="29"/>
  <c r="G55" i="29"/>
  <c r="G15" i="29"/>
  <c r="G14" i="29"/>
  <c r="G13" i="29"/>
  <c r="G12" i="29"/>
  <c r="G11" i="29"/>
  <c r="G10" i="29"/>
  <c r="G9" i="29"/>
  <c r="B72" i="24"/>
  <c r="H76" i="26"/>
  <c r="B73" i="26"/>
  <c r="H12" i="26"/>
  <c r="H11" i="26"/>
  <c r="H10" i="26"/>
  <c r="H9" i="26"/>
  <c r="F73" i="26"/>
  <c r="G15" i="25"/>
  <c r="G13" i="25"/>
  <c r="G9" i="25"/>
  <c r="B2" i="11" l="1"/>
  <c r="B1" i="11"/>
  <c r="H9" i="24" l="1"/>
  <c r="H4" i="24"/>
  <c r="H38" i="2"/>
  <c r="F40" i="2" s="1"/>
  <c r="F1" i="11"/>
  <c r="B76" i="20" l="1"/>
  <c r="H75" i="20"/>
  <c r="H74" i="20"/>
  <c r="H73" i="20"/>
  <c r="H72" i="20"/>
  <c r="H71" i="20"/>
  <c r="H70" i="20"/>
  <c r="H69" i="20"/>
  <c r="H68" i="20"/>
  <c r="H67" i="20"/>
  <c r="H66" i="20"/>
  <c r="H65" i="20"/>
  <c r="H64" i="20"/>
  <c r="H63" i="20"/>
  <c r="H62" i="20"/>
  <c r="H61" i="20"/>
  <c r="H60" i="20"/>
  <c r="H59" i="20"/>
  <c r="H58" i="20"/>
  <c r="H57" i="20"/>
  <c r="H55" i="20"/>
  <c r="H54" i="20"/>
  <c r="H53" i="20"/>
  <c r="H52" i="20"/>
  <c r="H51" i="20"/>
  <c r="H50" i="20"/>
  <c r="H49" i="20"/>
  <c r="H48" i="20"/>
  <c r="H47" i="20"/>
  <c r="H46" i="20"/>
  <c r="H45" i="20"/>
  <c r="H44" i="20"/>
  <c r="H43" i="20"/>
  <c r="H42" i="20"/>
  <c r="H41" i="20"/>
  <c r="H40" i="20"/>
  <c r="H39" i="20"/>
  <c r="H38" i="20"/>
  <c r="H37" i="20"/>
  <c r="H36" i="20"/>
  <c r="H35" i="20"/>
  <c r="H34" i="20"/>
  <c r="H33" i="20"/>
  <c r="H32" i="20"/>
  <c r="H31" i="20"/>
  <c r="H30" i="20"/>
  <c r="H29" i="20"/>
  <c r="H28" i="20"/>
  <c r="H27" i="20"/>
  <c r="H26" i="20"/>
  <c r="H25" i="20"/>
  <c r="H24" i="20"/>
  <c r="H23" i="20"/>
  <c r="H22" i="20"/>
  <c r="H21" i="20"/>
  <c r="H13" i="20"/>
  <c r="H12" i="20"/>
  <c r="H11" i="20"/>
  <c r="H10" i="20"/>
  <c r="H9" i="20"/>
  <c r="H4" i="20"/>
  <c r="H19" i="9"/>
  <c r="H17" i="9"/>
  <c r="H16" i="9"/>
  <c r="H15" i="9"/>
  <c r="H14" i="9"/>
  <c r="H12" i="6"/>
  <c r="F18" i="9" l="1"/>
  <c r="G66" i="10" l="1"/>
  <c r="B12" i="16" l="1"/>
  <c r="B75" i="11" l="1"/>
  <c r="H9" i="11"/>
  <c r="H4" i="11"/>
  <c r="H149" i="9"/>
  <c r="H148" i="9"/>
  <c r="H147" i="9"/>
  <c r="H146" i="9"/>
  <c r="H145" i="9"/>
  <c r="H144" i="9"/>
  <c r="H143" i="9"/>
  <c r="H141" i="9"/>
  <c r="H140" i="9"/>
  <c r="H138" i="9"/>
  <c r="H137" i="9"/>
  <c r="H136" i="9"/>
  <c r="H135" i="9"/>
  <c r="H134" i="9"/>
  <c r="H133" i="9"/>
  <c r="H132" i="9"/>
  <c r="H131" i="9"/>
  <c r="H130" i="9"/>
  <c r="H129" i="9"/>
  <c r="H128" i="9"/>
  <c r="H127" i="9"/>
  <c r="H126" i="9"/>
  <c r="H125" i="9"/>
  <c r="H124" i="9"/>
  <c r="H123" i="9"/>
  <c r="H122" i="9"/>
  <c r="H121" i="9"/>
  <c r="H120" i="9"/>
  <c r="H119" i="9"/>
  <c r="H118" i="9"/>
  <c r="H117" i="9"/>
  <c r="H116" i="9"/>
  <c r="H115" i="9"/>
  <c r="H114" i="9"/>
  <c r="H113" i="9"/>
  <c r="H112" i="9"/>
  <c r="H111" i="9"/>
  <c r="H110" i="9"/>
  <c r="H109" i="9"/>
  <c r="H108" i="9"/>
  <c r="H107" i="9"/>
  <c r="H106" i="9"/>
  <c r="H105" i="9"/>
  <c r="H104" i="9"/>
  <c r="H103" i="9"/>
  <c r="H102" i="9"/>
  <c r="H101" i="9"/>
  <c r="H100" i="9"/>
  <c r="H99" i="9"/>
  <c r="H98" i="9"/>
  <c r="H97" i="9"/>
  <c r="H96" i="9"/>
  <c r="H95" i="9"/>
  <c r="H94" i="9"/>
  <c r="B76" i="9"/>
  <c r="H75" i="9"/>
  <c r="H29" i="9"/>
  <c r="H28" i="9"/>
  <c r="H27" i="9"/>
  <c r="H26" i="9"/>
  <c r="H25" i="9"/>
  <c r="H24" i="9"/>
  <c r="H23" i="9"/>
  <c r="H22" i="9"/>
  <c r="H21" i="9"/>
  <c r="H20" i="9"/>
  <c r="H13" i="9"/>
  <c r="H12" i="9"/>
  <c r="H11" i="9"/>
  <c r="H10" i="9"/>
  <c r="H9" i="9"/>
  <c r="H4" i="9"/>
  <c r="B77" i="7"/>
  <c r="H9" i="7"/>
  <c r="H4" i="7"/>
  <c r="H11" i="6"/>
  <c r="H10" i="6"/>
  <c r="H9" i="6"/>
  <c r="B75" i="3"/>
  <c r="H69" i="3"/>
  <c r="H68" i="3"/>
  <c r="H67" i="3"/>
  <c r="H66" i="3"/>
  <c r="H65" i="3"/>
  <c r="H64" i="3"/>
  <c r="H63" i="3"/>
  <c r="H62" i="3"/>
  <c r="H61" i="3"/>
  <c r="H60" i="3"/>
  <c r="H55" i="3"/>
  <c r="H54" i="3"/>
  <c r="H53" i="3"/>
  <c r="H52" i="3"/>
  <c r="H51" i="3"/>
  <c r="H50" i="3"/>
  <c r="H49" i="3"/>
  <c r="H48" i="3"/>
  <c r="H47" i="3"/>
  <c r="H46" i="3"/>
  <c r="H45" i="3"/>
  <c r="H44" i="3"/>
  <c r="H43" i="3"/>
  <c r="H42" i="3"/>
  <c r="H41" i="3"/>
  <c r="H40" i="3"/>
  <c r="H39" i="3"/>
  <c r="H38" i="3"/>
  <c r="H37" i="3"/>
  <c r="H36" i="3"/>
  <c r="H35" i="3"/>
  <c r="H29" i="3"/>
  <c r="H27" i="3"/>
  <c r="H12" i="3"/>
  <c r="H11" i="3"/>
  <c r="H10" i="3"/>
  <c r="H9" i="3"/>
  <c r="H4" i="3"/>
  <c r="B73" i="2"/>
  <c r="H35" i="2"/>
  <c r="H10" i="2"/>
  <c r="H9" i="2"/>
  <c r="H4" i="2"/>
</calcChain>
</file>

<file path=xl/comments1.xml><?xml version="1.0" encoding="utf-8"?>
<comments xmlns="http://schemas.openxmlformats.org/spreadsheetml/2006/main">
  <authors>
    <author>Author</author>
  </authors>
  <commentList>
    <comment ref="C97" authorId="0" shapeId="0">
      <text>
        <r>
          <rPr>
            <b/>
            <sz val="9"/>
            <color indexed="81"/>
            <rFont val="Tahoma"/>
            <family val="2"/>
          </rPr>
          <t>Viwe M:</t>
        </r>
        <r>
          <rPr>
            <sz val="9"/>
            <color indexed="81"/>
            <rFont val="Tahoma"/>
            <family val="2"/>
          </rPr>
          <t xml:space="preserve">
Insert details to match existing </t>
        </r>
      </text>
    </comment>
  </commentList>
</comments>
</file>

<file path=xl/sharedStrings.xml><?xml version="1.0" encoding="utf-8"?>
<sst xmlns="http://schemas.openxmlformats.org/spreadsheetml/2006/main" count="1201" uniqueCount="681">
  <si>
    <t>SCHEDULE A: ROADWORKS</t>
  </si>
  <si>
    <t>ITEM NO</t>
  </si>
  <si>
    <t>DESCRIPTION</t>
  </si>
  <si>
    <t>UNIT</t>
  </si>
  <si>
    <t>LI</t>
  </si>
  <si>
    <t>QUANTITY</t>
  </si>
  <si>
    <t>RATE</t>
  </si>
  <si>
    <t>AMOUNT</t>
  </si>
  <si>
    <t>C1.5</t>
  </si>
  <si>
    <t>ACCOMMODATION OF TRAFFIC</t>
  </si>
  <si>
    <t>month</t>
  </si>
  <si>
    <t>(a)</t>
  </si>
  <si>
    <r>
      <t>m</t>
    </r>
    <r>
      <rPr>
        <vertAlign val="superscript"/>
        <sz val="10"/>
        <rFont val="Arial"/>
        <family val="2"/>
      </rPr>
      <t>2</t>
    </r>
  </si>
  <si>
    <t>(b)</t>
  </si>
  <si>
    <t>(c)</t>
  </si>
  <si>
    <t>ha</t>
  </si>
  <si>
    <t>km</t>
  </si>
  <si>
    <r>
      <t>m</t>
    </r>
    <r>
      <rPr>
        <vertAlign val="superscript"/>
        <sz val="10"/>
        <rFont val="Arial"/>
        <family val="2"/>
      </rPr>
      <t>3</t>
    </r>
  </si>
  <si>
    <t>Prov Sum</t>
  </si>
  <si>
    <t>%</t>
  </si>
  <si>
    <t>C1.5.7</t>
  </si>
  <si>
    <t>Temporary traffic control facilities</t>
  </si>
  <si>
    <t>TOTAL CARRIED FORWARD</t>
  </si>
  <si>
    <t>TOTAL BROUGHT FORWARD</t>
  </si>
  <si>
    <t>C1.5.7.1</t>
  </si>
  <si>
    <t>Delineators including mounting bases and ballast:</t>
  </si>
  <si>
    <t>Single sided, reversible left or right (size indicated)</t>
  </si>
  <si>
    <t>No</t>
  </si>
  <si>
    <t>C1.5.7.3</t>
  </si>
  <si>
    <t>Flagmen</t>
  </si>
  <si>
    <t>man-shift</t>
  </si>
  <si>
    <t>(a.i)</t>
  </si>
  <si>
    <t>(d)</t>
  </si>
  <si>
    <t>C1.5.7.6</t>
  </si>
  <si>
    <t>Maintenance of illimuniated traffic signs:</t>
  </si>
  <si>
    <t>C1.5.12</t>
  </si>
  <si>
    <t>Additional traffic accommodation facilities ordered by the Engineer:</t>
  </si>
  <si>
    <t>C1.5.12.1</t>
  </si>
  <si>
    <t>C1.5.12.2</t>
  </si>
  <si>
    <t>Handling cost, profit and all other charges in respect of item C1.5.12.1</t>
  </si>
  <si>
    <t>TOTAL CARRIED FORWARD TO SUMMARY</t>
  </si>
  <si>
    <t>C1.7</t>
  </si>
  <si>
    <t>LOADING AND HAULING</t>
  </si>
  <si>
    <t>C1.7.1</t>
  </si>
  <si>
    <t>Loading</t>
  </si>
  <si>
    <t>C1.7.1.1</t>
  </si>
  <si>
    <t>Loading from stockpile using machines and some hand loabour where necessary</t>
  </si>
  <si>
    <t>C1.7.2</t>
  </si>
  <si>
    <t>Hauling</t>
  </si>
  <si>
    <t>C1.7.2.1</t>
  </si>
  <si>
    <t>Hauling material for use in the Works and off-loading it on the site of the Works:</t>
  </si>
  <si>
    <r>
      <t>m</t>
    </r>
    <r>
      <rPr>
        <vertAlign val="superscript"/>
        <sz val="10"/>
        <rFont val="Arial"/>
        <family val="2"/>
      </rPr>
      <t>3</t>
    </r>
    <r>
      <rPr>
        <sz val="10"/>
        <rFont val="Arial"/>
        <family val="2"/>
      </rPr>
      <t xml:space="preserve"> - km</t>
    </r>
  </si>
  <si>
    <t>Soil, gravel, crushed stone and pavement layer material</t>
  </si>
  <si>
    <t>C4.1</t>
  </si>
  <si>
    <t>BORROW MATERIALS</t>
  </si>
  <si>
    <t>C4.1.4</t>
  </si>
  <si>
    <t>Removing of the overburden</t>
  </si>
  <si>
    <t>C4.1.4.1</t>
  </si>
  <si>
    <t>In borrow pits</t>
  </si>
  <si>
    <t>C4.1.5</t>
  </si>
  <si>
    <t>Excavating of materials in the borrow pits and quarries, material obtained from</t>
  </si>
  <si>
    <t>C4.1.5.1</t>
  </si>
  <si>
    <t>Soft excavation</t>
  </si>
  <si>
    <t>C4.1.5.4</t>
  </si>
  <si>
    <t>Hard excavation (other than by blasting)</t>
  </si>
  <si>
    <t>C4.1.15.1</t>
  </si>
  <si>
    <t>Shaping and finishing the borrow pit and quarry areas, and the stockpile sites:</t>
  </si>
  <si>
    <t>Borrow pits (list all borrow pits separately)</t>
  </si>
  <si>
    <t xml:space="preserve">(c) </t>
  </si>
  <si>
    <t>Personnel</t>
  </si>
  <si>
    <t>Lump Sum</t>
  </si>
  <si>
    <t>C4.1.18</t>
  </si>
  <si>
    <t>Compensation to landowners or legal occupants in respect of land acquisition, royalties and/or loss of crops</t>
  </si>
  <si>
    <t>C4.1.18.1</t>
  </si>
  <si>
    <t>Amount allowed, expenditure to be approved or instructed by the Employer</t>
  </si>
  <si>
    <t>C4.1.18.2</t>
  </si>
  <si>
    <t>Handling costs and profit in respect of item C4.1.18.1</t>
  </si>
  <si>
    <t>C5.1</t>
  </si>
  <si>
    <t>ROADBED</t>
  </si>
  <si>
    <t>C5.1.1</t>
  </si>
  <si>
    <t>Roadbed construction and compaction</t>
  </si>
  <si>
    <t>C5.1.1.2</t>
  </si>
  <si>
    <t>C5.1.4</t>
  </si>
  <si>
    <t>C5.1.4.1</t>
  </si>
  <si>
    <t>C5.1.5</t>
  </si>
  <si>
    <t>C5.1.5.1</t>
  </si>
  <si>
    <t>In-situ treatment by ripping</t>
  </si>
  <si>
    <t>C5.1.6</t>
  </si>
  <si>
    <t>Roller-pass compaction</t>
  </si>
  <si>
    <t>C5.1.6.1</t>
  </si>
  <si>
    <t>Grid roller</t>
  </si>
  <si>
    <t>kℓ</t>
  </si>
  <si>
    <r>
      <t>m</t>
    </r>
    <r>
      <rPr>
        <vertAlign val="superscript"/>
        <sz val="10"/>
        <rFont val="Arial"/>
        <family val="2"/>
      </rPr>
      <t>3</t>
    </r>
    <r>
      <rPr>
        <sz val="11"/>
        <color theme="1"/>
        <rFont val="Calibri"/>
        <family val="2"/>
        <scheme val="minor"/>
      </rPr>
      <t/>
    </r>
  </si>
  <si>
    <t>(e)</t>
  </si>
  <si>
    <t>(f)</t>
  </si>
  <si>
    <t>(g)</t>
  </si>
  <si>
    <t>C20.1</t>
  </si>
  <si>
    <t>TESTING MATERIALS AND JUDGEMENT OF WORKMANSHIP</t>
  </si>
  <si>
    <t>C20.1.2</t>
  </si>
  <si>
    <t>Special tests requested by the Engineer</t>
  </si>
  <si>
    <t>Prime Cost</t>
  </si>
  <si>
    <t>C20.1.2.2</t>
  </si>
  <si>
    <t>Employer’s contribution to other special tests</t>
  </si>
  <si>
    <t>Specify test</t>
  </si>
  <si>
    <t>Handling costs and profit in respect of item C20.1.2.2(a)</t>
  </si>
  <si>
    <t>C1.2.5</t>
  </si>
  <si>
    <t>Safety</t>
  </si>
  <si>
    <t>C1.2.5.1</t>
  </si>
  <si>
    <t>C1.2.5.2</t>
  </si>
  <si>
    <t>Implementation of health and safety plan</t>
  </si>
  <si>
    <t>C1.2.8</t>
  </si>
  <si>
    <t>Dayworks</t>
  </si>
  <si>
    <t>C1.2.8.1</t>
  </si>
  <si>
    <t>Unskilled labourer</t>
  </si>
  <si>
    <t>hour</t>
  </si>
  <si>
    <t>Semi-skilled labourer</t>
  </si>
  <si>
    <t>Foreman</t>
  </si>
  <si>
    <t>C1.2.8.2</t>
  </si>
  <si>
    <t>TOTAL CARRIED TO SUMMARY</t>
  </si>
  <si>
    <t>C1.3</t>
  </si>
  <si>
    <t>CONTRACTOR'S SITE ESTABLISHMENT AND GENERAL OBLIGATIONS</t>
  </si>
  <si>
    <t>C1.3.1</t>
  </si>
  <si>
    <t>The Contractor's general obligations</t>
  </si>
  <si>
    <t>C1.3.1.1</t>
  </si>
  <si>
    <t>Fixed obligations</t>
  </si>
  <si>
    <t>C1.3.1.3</t>
  </si>
  <si>
    <t>Time-related obligations</t>
  </si>
  <si>
    <t>C1.3.2</t>
  </si>
  <si>
    <t>Contract sign boards</t>
  </si>
  <si>
    <t>SCHEDULE A: ROADWORKS - SUMMARY</t>
  </si>
  <si>
    <t>CHAPTER</t>
  </si>
  <si>
    <t>FROM PAGE</t>
  </si>
  <si>
    <t>C2.3 SUMMARY OF BILL OF QUANTITIES</t>
  </si>
  <si>
    <t>SCHEDULE</t>
  </si>
  <si>
    <t>SUBTOTAL 1</t>
  </si>
  <si>
    <t>SUBTOTAL 2</t>
  </si>
  <si>
    <t>Signed on behalf of the Tenderer: ……………………………………………………. (Signature)
Date: …………………………………………………..
Tenderer’s Name: ………………………………………………………………. (Company Name)</t>
  </si>
  <si>
    <t>DISCLAIMER</t>
  </si>
  <si>
    <t>Kindly note that the responsibility lies with Tenderer to check the tender document and the tender addenda (if issued) to verify that all the information is correct and all changes have been incorporated as no claims will be entertained in this regard afterwards.  Accordingly, we confirm that the hard copies of the original tender document and the tender addenda are to be regarded to contain the correct items and quantities.</t>
  </si>
  <si>
    <t>hr</t>
  </si>
  <si>
    <t/>
  </si>
  <si>
    <t>C1.2</t>
  </si>
  <si>
    <t>GENERAL REQUIREMENTS AND PAYMENT</t>
  </si>
  <si>
    <t>Illuminated road sign - R &amp; TR series 1200mm</t>
  </si>
  <si>
    <t>C11.9</t>
  </si>
  <si>
    <t>FINISHING THE ROAD AND ROAD RESERVE AND TREATING OLD ROADS</t>
  </si>
  <si>
    <t>C11.9.1</t>
  </si>
  <si>
    <t>Finishing the road and road reserve:</t>
  </si>
  <si>
    <t>C11.9.1.2</t>
  </si>
  <si>
    <t>Single carriageway road</t>
  </si>
  <si>
    <t>Name: ………………………………………………………………….</t>
  </si>
  <si>
    <t>Name: …………………………………………………………</t>
  </si>
  <si>
    <t>Signature………………………………………………………………</t>
  </si>
  <si>
    <t>Signature…………………………………………………</t>
  </si>
  <si>
    <t>Date…………………………………….</t>
  </si>
  <si>
    <t>Approved by BSC Chairperson</t>
  </si>
  <si>
    <t>Signature…………………………………………………………</t>
  </si>
  <si>
    <t>Signature……………………………………………………</t>
  </si>
  <si>
    <t>CALCULATION SHEET</t>
  </si>
  <si>
    <r>
      <t xml:space="preserve">PROJECT NAME:  </t>
    </r>
    <r>
      <rPr>
        <b/>
        <sz val="12"/>
        <rFont val="Arial"/>
        <family val="2"/>
      </rPr>
      <t>BETTERMENT AND RE-GRAVELLING ON ROAD D504 (KM 0+000 TO KM 3+000) IN THE DUNDEE  AREA</t>
    </r>
  </si>
  <si>
    <r>
      <t xml:space="preserve">CONTRACT NO:  </t>
    </r>
    <r>
      <rPr>
        <b/>
        <sz val="12"/>
        <rFont val="Arial"/>
        <family val="2"/>
      </rPr>
      <t>ZNB00369/00000/00/DUN/INF/21/T</t>
    </r>
  </si>
  <si>
    <r>
      <t xml:space="preserve">Calculations by: </t>
    </r>
    <r>
      <rPr>
        <b/>
        <sz val="12"/>
        <rFont val="Arial"/>
        <family val="2"/>
      </rPr>
      <t xml:space="preserve">MK MTHETHWA            </t>
    </r>
    <r>
      <rPr>
        <b/>
        <i/>
        <sz val="12"/>
        <rFont val="Arial"/>
        <family val="2"/>
      </rPr>
      <t>Pr. Techni Engin</t>
    </r>
    <r>
      <rPr>
        <b/>
        <sz val="12"/>
        <rFont val="Arial"/>
        <family val="2"/>
      </rPr>
      <t>.</t>
    </r>
  </si>
  <si>
    <r>
      <t xml:space="preserve">Checked by: </t>
    </r>
    <r>
      <rPr>
        <b/>
        <sz val="12"/>
        <rFont val="Arial"/>
        <family val="2"/>
      </rPr>
      <t xml:space="preserve">Mr N Zulu     </t>
    </r>
    <r>
      <rPr>
        <b/>
        <i/>
        <sz val="12"/>
        <rFont val="Arial"/>
        <family val="2"/>
      </rPr>
      <t xml:space="preserve"> Pr. Tecni. Engin</t>
    </r>
  </si>
  <si>
    <t>CALCULATIONS</t>
  </si>
  <si>
    <t>(22 x 3) working days x 2 people</t>
  </si>
  <si>
    <t>132.</t>
  </si>
  <si>
    <t>FINAL QUANTITY</t>
  </si>
  <si>
    <t>Excavator</t>
  </si>
  <si>
    <t>Double sided, reversible left or right (800x200)</t>
  </si>
  <si>
    <t>C1.5.7.5</t>
  </si>
  <si>
    <t>Provision of illuminated traffic signs</t>
  </si>
  <si>
    <t>Illuminated road sign - R &amp; TR series (1200mm)</t>
  </si>
  <si>
    <t>Illuminated road sign - TW series (1500mm)</t>
  </si>
  <si>
    <t>Provision of additional traffic accomodation facilities</t>
  </si>
  <si>
    <t>Compaction of in-situ material to 93% of MDD (150mm thickness)</t>
  </si>
  <si>
    <t>C1.6</t>
  </si>
  <si>
    <t>CLEARING AND GRUBBING</t>
  </si>
  <si>
    <t>C1.6.1</t>
  </si>
  <si>
    <t>Clearing</t>
  </si>
  <si>
    <t>C1.6.1.1</t>
  </si>
  <si>
    <t>Clearing with machines and some hand labour where necessary</t>
  </si>
  <si>
    <t>C1.6.9</t>
  </si>
  <si>
    <t>C1.6.9.1</t>
  </si>
  <si>
    <t>C1.6.9.2</t>
  </si>
  <si>
    <t>Windrowing topsoil</t>
  </si>
  <si>
    <t>Local Municipality</t>
  </si>
  <si>
    <t>VAT (15% of Subtotal 2)</t>
  </si>
  <si>
    <t>Supported by Technical Manager/Director</t>
  </si>
  <si>
    <t>Supported by PMU</t>
  </si>
  <si>
    <t>Person Compiling/ Pr. Tech Eng</t>
  </si>
  <si>
    <t>No.</t>
  </si>
  <si>
    <t>m³</t>
  </si>
  <si>
    <t>m²</t>
  </si>
  <si>
    <t>C3.1</t>
  </si>
  <si>
    <t>DRAINS</t>
  </si>
  <si>
    <t>C3.1.4</t>
  </si>
  <si>
    <t>Excavation and disposal of material for subsoil drainage systems:</t>
  </si>
  <si>
    <r>
      <rPr>
        <sz val="10"/>
        <rFont val="Arial MT"/>
        <family val="2"/>
      </rPr>
      <t>C3.1.4.1</t>
    </r>
  </si>
  <si>
    <r>
      <rPr>
        <sz val="10"/>
        <rFont val="Arial MT"/>
        <family val="2"/>
      </rPr>
      <t>Excavating in all material situated within the following depth</t>
    </r>
    <r>
      <rPr>
        <sz val="10"/>
        <rFont val="Arial MT"/>
      </rPr>
      <t xml:space="preserve"> ranges below the surface:</t>
    </r>
  </si>
  <si>
    <r>
      <rPr>
        <sz val="10"/>
        <rFont val="Arial MT"/>
        <family val="2"/>
      </rPr>
      <t>(a) 0 m to 1,5 m</t>
    </r>
  </si>
  <si>
    <t>C3.1.5</t>
  </si>
  <si>
    <t>Impermeable backfilling to subsoil drainage systems:</t>
  </si>
  <si>
    <r>
      <rPr>
        <sz val="10"/>
        <rFont val="Arial MT"/>
        <family val="2"/>
      </rPr>
      <t>C3.1.5.1</t>
    </r>
  </si>
  <si>
    <r>
      <rPr>
        <sz val="10"/>
        <rFont val="Arial MT"/>
        <family val="2"/>
      </rPr>
      <t>Un-stabilised natural gravel obtained from approved sources</t>
    </r>
    <r>
      <rPr>
        <sz val="10"/>
        <rFont val="Arial MT"/>
      </rPr>
      <t xml:space="preserve"> on the site</t>
    </r>
  </si>
  <si>
    <t>C3.1.5.2</t>
  </si>
  <si>
    <t>G5 material obtained from commercial sources</t>
  </si>
  <si>
    <t>C3.1.7.2</t>
  </si>
  <si>
    <t>Crushed stone obtained from commercial sources (coarse- grade, 20mm)</t>
  </si>
  <si>
    <t>C3.1.8</t>
  </si>
  <si>
    <t>Natural permeable material in subsoil drainage systems (approved natural sand):</t>
  </si>
  <si>
    <t>C3.1.8.2</t>
  </si>
  <si>
    <t>Natural sand from commercial sources (washed sand)</t>
  </si>
  <si>
    <t>C3.1.9</t>
  </si>
  <si>
    <t>Pipes in subsoil drainage systems:</t>
  </si>
  <si>
    <t>C3.1.9.1</t>
  </si>
  <si>
    <t>U-PVC pipes and fittings, normal duty, complete with couplings (110mm internal diameter, unslotted pipe)</t>
  </si>
  <si>
    <t>m</t>
  </si>
  <si>
    <t>C3.1.9.2</t>
  </si>
  <si>
    <t>U-PVC pipes and fittings, normal duty, complete with couplings (110mm internal diameter, slotted pipe)</t>
  </si>
  <si>
    <t>C3.1.11</t>
  </si>
  <si>
    <t>Geotextiles (grade 2)</t>
  </si>
  <si>
    <r>
      <t>m</t>
    </r>
    <r>
      <rPr>
        <sz val="10"/>
        <rFont val="Calibri"/>
        <family val="2"/>
      </rPr>
      <t>²</t>
    </r>
  </si>
  <si>
    <t>C3.1.13</t>
  </si>
  <si>
    <t>Concrete outlet structures, manhole boxes, junction boxes and cleaning eyes for subsoil drainage systems:</t>
  </si>
  <si>
    <t>C3.1.13.1</t>
  </si>
  <si>
    <t xml:space="preserve">Outlet structures Type A &amp; Type B </t>
  </si>
  <si>
    <t>C3.1.16</t>
  </si>
  <si>
    <t>Loading and hauling of material in excess of 1,0 km</t>
  </si>
  <si>
    <t>C3.1.22</t>
  </si>
  <si>
    <t>Test flushing of subsoil drain pipe systems</t>
  </si>
  <si>
    <t>C3.1.23</t>
  </si>
  <si>
    <t>Subsoil drain outlet marker as shown on the typical detail</t>
  </si>
  <si>
    <t>C3.2</t>
  </si>
  <si>
    <t>CULVERTS</t>
  </si>
  <si>
    <t>C3.2.1</t>
  </si>
  <si>
    <t>Excavation for culvert structures:</t>
  </si>
  <si>
    <t>C3.2.1.1</t>
  </si>
  <si>
    <t>(b) Exceeding 1,5m and up to 3,0m</t>
  </si>
  <si>
    <t>C3.2.1.4</t>
  </si>
  <si>
    <t>C3.2.2</t>
  </si>
  <si>
    <t>Backfilling:</t>
  </si>
  <si>
    <t>C3.2.2.1</t>
  </si>
  <si>
    <t>Using the excavated material</t>
  </si>
  <si>
    <t>C3.2.2.2</t>
  </si>
  <si>
    <t>Using imported selected material:</t>
  </si>
  <si>
    <t>(a) From commercial source (type G7 material)</t>
  </si>
  <si>
    <t>(b) From sources on site (type G7 material)</t>
  </si>
  <si>
    <t>C3.2.3</t>
  </si>
  <si>
    <t>Concrete pipe culverts:</t>
  </si>
  <si>
    <t>C3.2.3.3</t>
  </si>
  <si>
    <t>On Class C bedding</t>
  </si>
  <si>
    <t>C3.2.16</t>
  </si>
  <si>
    <t>C3.2.16.1</t>
  </si>
  <si>
    <t>230mm thick</t>
  </si>
  <si>
    <t>C3.2.17</t>
  </si>
  <si>
    <t xml:space="preserve">Plaster </t>
  </si>
  <si>
    <t>C3.2.18</t>
  </si>
  <si>
    <t xml:space="preserve">Benching </t>
  </si>
  <si>
    <t>C3.2.19</t>
  </si>
  <si>
    <t>Accessories:</t>
  </si>
  <si>
    <t>C3.2.19.1</t>
  </si>
  <si>
    <t>Manhole frames</t>
  </si>
  <si>
    <t>(a) Concrete cover and refer to drawing detail 38853</t>
  </si>
  <si>
    <t>(b)  Concrete cover splays and refer to drawing 38854</t>
  </si>
  <si>
    <t>C3.2.19.4</t>
  </si>
  <si>
    <t>Manhole covers or gratings (including cover)</t>
  </si>
  <si>
    <t>(a) Heavy duty precast concrete cover and frame, 840mm x 840mm x 120mm recess to accommodate manhole cover and frame Type 2A according to SANS 558</t>
  </si>
  <si>
    <t>C3.2.19.6</t>
  </si>
  <si>
    <t xml:space="preserve">Inlet channel gratings </t>
  </si>
  <si>
    <t>(a) type, load bearing and SANS spec</t>
  </si>
  <si>
    <t>C3.2.23</t>
  </si>
  <si>
    <t xml:space="preserve">Breaking into existing drainage structures and building in pipes or culverts of the number (No) following size: </t>
  </si>
  <si>
    <t>C3.2.24</t>
  </si>
  <si>
    <t>Compaction of bedding for inlets, outlets, manholes and catchpits:</t>
  </si>
  <si>
    <t>C3.2.24.1</t>
  </si>
  <si>
    <t>Preparation and compaction of in-situ bedding material to 90 % of MDD (150mm deep)</t>
  </si>
  <si>
    <t>C3.1.1</t>
  </si>
  <si>
    <t>Excavation for open drains:</t>
  </si>
  <si>
    <t>Excavating all material situated within the following depth ranges below the surface level using conventional methods:</t>
  </si>
  <si>
    <t>C3.1.1.1</t>
  </si>
  <si>
    <t>(b) 1,5 m to 3,0 m</t>
  </si>
  <si>
    <t>GENERAL REQUIREMENTS AND TRENCHING FOR SERVICES</t>
  </si>
  <si>
    <t>Backfilling existing eroded side drains</t>
  </si>
  <si>
    <t>C3.1.17</t>
  </si>
  <si>
    <t>C3.1.18</t>
  </si>
  <si>
    <t>Backfilling of drains with selected material compacted to 93 % of MDD prior to construction of concrete lining and/or stone pitched lining</t>
  </si>
  <si>
    <t>(a) 600mm diameter, type Spigot and Socket Class 100D</t>
  </si>
  <si>
    <t>(a) 600mm dia. culvert</t>
  </si>
  <si>
    <t>Removal of unsuitable material to spoil:</t>
  </si>
  <si>
    <t>In layer thicknesses of 200 mm and less:</t>
  </si>
  <si>
    <t>(a) Stable material</t>
  </si>
  <si>
    <t>(b) Unstable material</t>
  </si>
  <si>
    <t>In-situ treatment of roadbed in hard material:</t>
  </si>
  <si>
    <t>C11.2</t>
  </si>
  <si>
    <t>NON-STRUCTURAL GABIONS</t>
  </si>
  <si>
    <t>C11.2.1</t>
  </si>
  <si>
    <t>Foundation trench excavation:</t>
  </si>
  <si>
    <t>C11.2.1.1</t>
  </si>
  <si>
    <t>Excavating all material situated within the following depth ranges below the surface level:</t>
  </si>
  <si>
    <t>(a) 0 m to 1,5 m</t>
  </si>
  <si>
    <t>(b) Exceeding 1,5 m and up to 3,0 m</t>
  </si>
  <si>
    <t>C11.2.2</t>
  </si>
  <si>
    <t>Surface preparation for bedding the earth retaining systems</t>
  </si>
  <si>
    <t>C11.2.4</t>
  </si>
  <si>
    <t>Geotextile (Grade 2)</t>
  </si>
  <si>
    <t>C11.2.6/C13.3.1</t>
  </si>
  <si>
    <t>Reinforcement for:</t>
  </si>
  <si>
    <t>(a) Concrete bases</t>
  </si>
  <si>
    <t>Welded Steel fabric</t>
  </si>
  <si>
    <t>kg</t>
  </si>
  <si>
    <t>C11.4.1</t>
  </si>
  <si>
    <t>C11.6</t>
  </si>
  <si>
    <t>ROAD SIGNS</t>
  </si>
  <si>
    <t>Road signboards with painted or coloured semi-matt background. Symbols, lettering  and borders in semi- matt black or in Class I retro-reflective material, where the sign board is constructed from:</t>
  </si>
  <si>
    <t>C11.6.1.3</t>
  </si>
  <si>
    <t>Aluminium sheet (2,0 mm thick)</t>
  </si>
  <si>
    <t>(a) Area 0,0 to 0,5 m²</t>
  </si>
  <si>
    <t>C11.6.2.2</t>
  </si>
  <si>
    <t>Lettering, symbols, numbers, arrows, emblems and borders of retro-reflective material:</t>
  </si>
  <si>
    <t>(a) Class III</t>
  </si>
  <si>
    <t>C11.6.5</t>
  </si>
  <si>
    <t>Excavation and backfilling for road sign supports (not applicable to kilometre posts):</t>
  </si>
  <si>
    <t>C11.6.5.1</t>
  </si>
  <si>
    <t>Excavating soft material and backfilling</t>
  </si>
  <si>
    <t>C11.6.5.2</t>
  </si>
  <si>
    <t>Excavating soft or intermediate material and backfilling using labour enhanced construction methods</t>
  </si>
  <si>
    <t>C11.8</t>
  </si>
  <si>
    <t>LANDSCAPING  AND PLANTING PLANTS</t>
  </si>
  <si>
    <t>C11.8.1</t>
  </si>
  <si>
    <t>Trimming:</t>
  </si>
  <si>
    <t>C11.8.1.1</t>
  </si>
  <si>
    <t>Machine trimming</t>
  </si>
  <si>
    <t>C11.8.1.2</t>
  </si>
  <si>
    <t>Hand trimming</t>
  </si>
  <si>
    <t>C11.8.3</t>
  </si>
  <si>
    <t>Preparing the areas for grassing:</t>
  </si>
  <si>
    <t>C11.8.3.3</t>
  </si>
  <si>
    <t>Topsoil obtained from within the road reserve or borrow areas</t>
  </si>
  <si>
    <t>(a) Topsoil obtained from within the road reserve or borrow areas</t>
  </si>
  <si>
    <t>(b) Topsoil obtained from commercial sources by the Contractor</t>
  </si>
  <si>
    <t>C11.8.4</t>
  </si>
  <si>
    <t>Grassing:</t>
  </si>
  <si>
    <t>C11.8.4.2</t>
  </si>
  <si>
    <t>Sodding by using the following types of sods:</t>
  </si>
  <si>
    <t>(a) Nursery sods (Cynodon grass)</t>
  </si>
  <si>
    <t>C11.8.5</t>
  </si>
  <si>
    <t>Watering the grass when established by topsoiling only</t>
  </si>
  <si>
    <t>PITCHING, STONEWORK, CAST IN SITU CONCRETE FOR PROTECTION AGAINST EROSION</t>
  </si>
  <si>
    <t>C11.1</t>
  </si>
  <si>
    <t>Foundation trenches for stone masonry walls</t>
  </si>
  <si>
    <t>C11.1.1.1</t>
  </si>
  <si>
    <t>Excavating foundation trenches in soft material using labour enhanced construction methods 0 m to 1,0 m depth</t>
  </si>
  <si>
    <t>C11.1.1.2</t>
  </si>
  <si>
    <t>Excavating foundation trenches in intermediate material using labour enhanced construction methods 0 m to 1,0 m depth</t>
  </si>
  <si>
    <t>Stone pitching</t>
  </si>
  <si>
    <t>C11.1.2</t>
  </si>
  <si>
    <t>Plain stone pitching</t>
  </si>
  <si>
    <t>C11.1.2.1</t>
  </si>
  <si>
    <t>(a) Method 1</t>
  </si>
  <si>
    <t>(b) Method 2</t>
  </si>
  <si>
    <t>Grouted stone pitching on a concrete bed</t>
  </si>
  <si>
    <t>C11.1.2.3</t>
  </si>
  <si>
    <t>Riprap</t>
  </si>
  <si>
    <t>C11.1.3</t>
  </si>
  <si>
    <t>Packed riprap (aximum size of stone shall be 0,03 m3 or a maximum mass of 30 kg)</t>
  </si>
  <si>
    <t>Filter layer consisting of:</t>
  </si>
  <si>
    <t>C11.1.3.4</t>
  </si>
  <si>
    <t>C11.1.3.1</t>
  </si>
  <si>
    <t>(c) Geotextile  (Type 2, Grade 2)</t>
  </si>
  <si>
    <t>Stone masonry walls:</t>
  </si>
  <si>
    <t>C11.1.4</t>
  </si>
  <si>
    <t>Plain packed stone walls</t>
  </si>
  <si>
    <t>C11.1.4.1</t>
  </si>
  <si>
    <t>CONCRETE KERBING AND CHANNELING, ASPHALT BERMS, CHUTES, DOWNPIPES, AS WELL AS CONCRETE, STONE PITCHED AND GABION LININGS FOR OPEN DRAINS</t>
  </si>
  <si>
    <t>C3.3</t>
  </si>
  <si>
    <t>Concrete chutes (typical KZNDOT sd):</t>
  </si>
  <si>
    <t>C3.3.6</t>
  </si>
  <si>
    <t>Prefabricated concrete chutes (description of type with reference to drawing)</t>
  </si>
  <si>
    <t>C3.3.6.1</t>
  </si>
  <si>
    <t>C3.3.6.2</t>
  </si>
  <si>
    <t>C3.3.6.3</t>
  </si>
  <si>
    <t>Cast in situ concrete chutes (description, with reference to drawing and class of concrete and finish indicated)</t>
  </si>
  <si>
    <t>Stone pitched chutes (description with reference to drawing and class of concrete indicated)</t>
  </si>
  <si>
    <t>Cast in situ concrete chutes (measured by components):</t>
  </si>
  <si>
    <t>C3.3.7</t>
  </si>
  <si>
    <t>Concrete (class 20/19)</t>
  </si>
  <si>
    <t>Formwork (surface finish F1)</t>
  </si>
  <si>
    <t>Stone pitched chutes</t>
  </si>
  <si>
    <t>(a) Grouted stone pitching (refer to kzndot sd)</t>
  </si>
  <si>
    <t>(b) Grouted stone pitching on a concrete bed (class of concrete and type of chute indicated)</t>
  </si>
  <si>
    <t>C3.3.7.1</t>
  </si>
  <si>
    <t>C3.3.7.2</t>
  </si>
  <si>
    <t>C3.3.7.3</t>
  </si>
  <si>
    <t>Stone pitched lining (200 mm thickness)</t>
  </si>
  <si>
    <t>C3.3.8.3</t>
  </si>
  <si>
    <t>CHAPTER C3.3</t>
  </si>
  <si>
    <t>Welded steel fabric</t>
  </si>
  <si>
    <t>C3.3.12</t>
  </si>
  <si>
    <t>Polymer film sheeting (thickness specified) for concrete-lined open drains</t>
  </si>
  <si>
    <t>Energy dissipaters in outlet structures</t>
  </si>
  <si>
    <t>C3.3.15</t>
  </si>
  <si>
    <t>C3.3.13</t>
  </si>
  <si>
    <t>Precast concrete blocks in outlet structures</t>
  </si>
  <si>
    <t>Stones set in outlet structures</t>
  </si>
  <si>
    <t>Reinforcement:</t>
  </si>
  <si>
    <t>(b) Grouted stone pitching on a concrete bed (class of concrete 25/19 and type of open drain kzndot standard detail)</t>
  </si>
  <si>
    <t>C1.2.1</t>
  </si>
  <si>
    <t>Environmental Management</t>
  </si>
  <si>
    <t>C1.2.1.1</t>
  </si>
  <si>
    <t>Monitoring of compliance with and reporting on the EMP</t>
  </si>
  <si>
    <t>Health and Safety requirements (refer to Annexture C4.7)</t>
  </si>
  <si>
    <t>Handling cost, profit and all other charges in respect of item C1.2.5.1</t>
  </si>
  <si>
    <t>Skilled labourer</t>
  </si>
  <si>
    <t>Gang leader</t>
  </si>
  <si>
    <t>Skilled Artisan</t>
  </si>
  <si>
    <t>Construction Equipment (specify size and/or model number)</t>
  </si>
  <si>
    <t>Motor grader</t>
  </si>
  <si>
    <t>Front end loader backhoe</t>
  </si>
  <si>
    <t>Pedestrain roller (Bomag BW 90 or similar approved).</t>
  </si>
  <si>
    <t>C1.2.8.3</t>
  </si>
  <si>
    <t>Vehicles (specify size)</t>
  </si>
  <si>
    <t>Water truck (5000L)</t>
  </si>
  <si>
    <t>Tipper Truck 6m3</t>
  </si>
  <si>
    <t>C1.2.8.4</t>
  </si>
  <si>
    <t>Materials</t>
  </si>
  <si>
    <t>Procurement of materials</t>
  </si>
  <si>
    <t>Contractor's handling costs, profit and all other charges in respect of item C1.2.8.4(a)</t>
  </si>
  <si>
    <t>C1.3.1.2</t>
  </si>
  <si>
    <t>Value-related obligations</t>
  </si>
  <si>
    <t>C1.5.1</t>
  </si>
  <si>
    <t>Accommodation of traffic and maintaining of by passes</t>
  </si>
  <si>
    <t>C1.5.2</t>
  </si>
  <si>
    <t>Accommodation of vehicular traffic</t>
  </si>
  <si>
    <t>C1.6.1.2</t>
  </si>
  <si>
    <t>Clearing at the instruction of Engineer</t>
  </si>
  <si>
    <t>C1.6.2</t>
  </si>
  <si>
    <t>Grubbing</t>
  </si>
  <si>
    <t>C1.6.2.1</t>
  </si>
  <si>
    <t>C1.6.2.2</t>
  </si>
  <si>
    <t>Grubbing at the instruction of Engineer</t>
  </si>
  <si>
    <t>Conservation of topsoil</t>
  </si>
  <si>
    <t>Stockpilling topsoil</t>
  </si>
  <si>
    <t>C2.1</t>
  </si>
  <si>
    <t>C2.1.1</t>
  </si>
  <si>
    <t>Location, Identification and relocation of existing services</t>
  </si>
  <si>
    <t>C2.1.1.1</t>
  </si>
  <si>
    <t>Contractors' obligations</t>
  </si>
  <si>
    <t>lump sum</t>
  </si>
  <si>
    <t>C2.1.1.2</t>
  </si>
  <si>
    <t>Permanent services relocation or protection work by others</t>
  </si>
  <si>
    <t>PC Sum</t>
  </si>
  <si>
    <t>C2.1.1.3</t>
  </si>
  <si>
    <t>Handling cost, profit and all other charges in respect of item C2.1.1.2</t>
  </si>
  <si>
    <t>C2.1.2.5</t>
  </si>
  <si>
    <t>Using hand excavation to locate, expose and verify services</t>
  </si>
  <si>
    <t>C2.1.3</t>
  </si>
  <si>
    <t>Obtaining construction or work permits</t>
  </si>
  <si>
    <t>Trench excavations (in soft material)</t>
  </si>
  <si>
    <t>C2.1.7</t>
  </si>
  <si>
    <t>C2.1.7.1</t>
  </si>
  <si>
    <t>Hard material irrespective of depth</t>
  </si>
  <si>
    <t>C2.1.11</t>
  </si>
  <si>
    <t>Backfill of trenches</t>
  </si>
  <si>
    <t>C2.1.11.1</t>
  </si>
  <si>
    <t>Backfill compacted to 93 % (100 % for sand) of MDD (areas subject to traffic loads) using material:</t>
  </si>
  <si>
    <t>(a) From the excavated trench material</t>
  </si>
  <si>
    <t>(b) From other excavations on Site</t>
  </si>
  <si>
    <t>Backfill compacted to 90 % (100 % for sand) of MDD or complying with the DCP requirements of Clause A2.1.8.2c) (areas not subject to traffic loads) using material:</t>
  </si>
  <si>
    <t>(e) From commercial sources (G7 material type)</t>
  </si>
  <si>
    <t>C2.2</t>
  </si>
  <si>
    <t>DRY SERVICES</t>
  </si>
  <si>
    <t>2.2.1</t>
  </si>
  <si>
    <t>Supply, lay and prove ducts:</t>
  </si>
  <si>
    <t>C2.2.1.1</t>
  </si>
  <si>
    <t>uPVC ordinary pipes</t>
  </si>
  <si>
    <t>(a) 110mm diameter (OD)</t>
  </si>
  <si>
    <t>(b) 160mm diameter (OD)</t>
  </si>
  <si>
    <t>C2.2.2</t>
  </si>
  <si>
    <t>Extra over item 2.2.1 for the provision of split ducts</t>
  </si>
  <si>
    <t>C2.2.2.1</t>
  </si>
  <si>
    <t>C2.2.4</t>
  </si>
  <si>
    <t>Bedding for ducts compacted to 90 % of MDD (100 % for sand) using material:</t>
  </si>
  <si>
    <t>C2.2.4.1</t>
  </si>
  <si>
    <t>Selected from the excavated trench material</t>
  </si>
  <si>
    <t>C2.2.4.2</t>
  </si>
  <si>
    <t>Selected from other excavations on site</t>
  </si>
  <si>
    <t>C2.2.4.3</t>
  </si>
  <si>
    <t>Selected from sources provided by the Contractor</t>
  </si>
  <si>
    <t>C2.2.4.6</t>
  </si>
  <si>
    <t>Extra over items C2.2.4.1 to C2.2.4.5 for stabilising material with cement</t>
  </si>
  <si>
    <t>Brickwork (Engineering bricks) as per standard detail SD0406):</t>
  </si>
  <si>
    <t>C4.2</t>
  </si>
  <si>
    <t>CUT MATERIALS</t>
  </si>
  <si>
    <t>C4.2.3.1</t>
  </si>
  <si>
    <t>C4.2.3.2</t>
  </si>
  <si>
    <t>Boulder A</t>
  </si>
  <si>
    <t>C4.2.3.3</t>
  </si>
  <si>
    <t>Boulder B</t>
  </si>
  <si>
    <t>C4.2.3.4</t>
  </si>
  <si>
    <t>C4.2.7</t>
  </si>
  <si>
    <t>Removal of unsuitable stable cut material to spoil</t>
  </si>
  <si>
    <t>C4.2.7.1</t>
  </si>
  <si>
    <t>In layer thickness of 200mm or less</t>
  </si>
  <si>
    <t>PSC4.2.8</t>
  </si>
  <si>
    <t>Excavate material to spoil in sites designated by the Employer, material obtained from.</t>
  </si>
  <si>
    <t>C4.2.8.1</t>
  </si>
  <si>
    <t>C4.2.8.2</t>
  </si>
  <si>
    <t>Boulder excavation class A</t>
  </si>
  <si>
    <t>C4.2.8.3</t>
  </si>
  <si>
    <t>Boulder excavation class B</t>
  </si>
  <si>
    <t>C4.2.8.4</t>
  </si>
  <si>
    <t>Hard excavation (other than blasting)</t>
  </si>
  <si>
    <t>C4.2.12</t>
  </si>
  <si>
    <t>Finishing the side slopes:</t>
  </si>
  <si>
    <t>C4.2.12.1</t>
  </si>
  <si>
    <t>Cuttings:</t>
  </si>
  <si>
    <t>(d) In soft material using labour enhanced methods of construction</t>
  </si>
  <si>
    <t>C11.2.3</t>
  </si>
  <si>
    <t>Gabion boxes and mattresses:</t>
  </si>
  <si>
    <t>C11.2.3.1</t>
  </si>
  <si>
    <t>Galvanized gabion boxes ( 1m long x2m wide x 1m deep) (Mesh = 80mm x 100mm x 2,7mm )</t>
  </si>
  <si>
    <r>
      <t>m</t>
    </r>
    <r>
      <rPr>
        <sz val="10"/>
        <rFont val="Calibri"/>
        <family val="2"/>
      </rPr>
      <t>³</t>
    </r>
  </si>
  <si>
    <t>C11.2.3.2</t>
  </si>
  <si>
    <t>Galvanized gabion boxes ( 2m long x2m wide x 1m deep) (Mesh = 80mm x 100mm x 2,7mm )</t>
  </si>
  <si>
    <t>C11.2.3.3</t>
  </si>
  <si>
    <t>Galvanized gabion mattresses (6m long x2m wide x 0.3m deep) (Mesh = 80mm x 100mm x 2,5mm diaphragm spacing at 1,0m)</t>
  </si>
  <si>
    <t>C11.6.8</t>
  </si>
  <si>
    <t>Danger plates at culverts/structures</t>
  </si>
  <si>
    <t>C11.6.8.1</t>
  </si>
  <si>
    <t>Size 200 x 800 mm (Chevron plate including 125 diameter timber supports W401)</t>
  </si>
  <si>
    <t>C4.1.5.2</t>
  </si>
  <si>
    <t>C4.1.5.3</t>
  </si>
  <si>
    <t>C4.1.9</t>
  </si>
  <si>
    <t>Breaking down oversize material</t>
  </si>
  <si>
    <t>Shaping and finishing the borrow pit and quarry areas, and the stockpile sites</t>
  </si>
  <si>
    <t>C4.1.15</t>
  </si>
  <si>
    <t>ROADWORKS SUB TOTAL A</t>
  </si>
  <si>
    <t xml:space="preserve">(a) Grouted stone pitching </t>
  </si>
  <si>
    <t xml:space="preserve">(a) Borrow pits </t>
  </si>
  <si>
    <t>PAVER LAID CONCRETE LAYERS</t>
  </si>
  <si>
    <t xml:space="preserve">C6.1 </t>
  </si>
  <si>
    <t>C6.1</t>
  </si>
  <si>
    <t>Construction of jointed concrete pavement (JCP) (Excluding texturing and curing)</t>
  </si>
  <si>
    <t>C6.1.2</t>
  </si>
  <si>
    <t>JCP without dowels:</t>
  </si>
  <si>
    <t>C6.1.2.1</t>
  </si>
  <si>
    <t>(b) Labour enhanced construction (150mm thickness 30Mpa)</t>
  </si>
  <si>
    <t>Texturing and curing the concrete pavement</t>
  </si>
  <si>
    <t>C6.1.4</t>
  </si>
  <si>
    <t>Burlap-dragged and broom finish only</t>
  </si>
  <si>
    <t>C6.1.4.2</t>
  </si>
  <si>
    <t>Curing:</t>
  </si>
  <si>
    <t>C6.1.4.3</t>
  </si>
  <si>
    <t>(b) Labour enhanced construction</t>
  </si>
  <si>
    <t>Joints</t>
  </si>
  <si>
    <t>C6.1.6</t>
  </si>
  <si>
    <t>Expansion joints complete (excluding dowels)</t>
  </si>
  <si>
    <t>C6.1.6.1</t>
  </si>
  <si>
    <t>Sealed transverse contraction joints sawn in two separate operations (3.3m wide)</t>
  </si>
  <si>
    <t>C6.1.6.3</t>
  </si>
  <si>
    <t>Steel reinforcement in concrete pavements</t>
  </si>
  <si>
    <t>C6.1.7</t>
  </si>
  <si>
    <r>
      <rPr>
        <b/>
        <sz val="10"/>
        <rFont val="Arial"/>
        <family val="2"/>
      </rPr>
      <t>Note</t>
    </r>
    <r>
      <rPr>
        <sz val="10"/>
        <rFont val="Arial"/>
        <family val="2"/>
      </rPr>
      <t>: Combined tender for C1.3.1 and C1.2.5 shall not exceed 15% of tendered sum excluding Vat,CPA and contingencies</t>
    </r>
  </si>
  <si>
    <t>C5.2</t>
  </si>
  <si>
    <t>FILL</t>
  </si>
  <si>
    <t>C5.2.1</t>
  </si>
  <si>
    <t>Fill construction:</t>
  </si>
  <si>
    <t>C5.2.1.1</t>
  </si>
  <si>
    <t>Normal fill material in compacted layer thicknesses of 200 mm and less:</t>
  </si>
  <si>
    <t>(a) Compacted to 90 % of MDD</t>
  </si>
  <si>
    <t>(c) Roller-pass compaction</t>
  </si>
  <si>
    <t>C5.2.2.5</t>
  </si>
  <si>
    <t>Rock fill embankment toe</t>
  </si>
  <si>
    <t>C5.2.3</t>
  </si>
  <si>
    <t>Side-cut to fill compacted to 93 % of MDD in compacted layer thicknesses of 200 mm and less</t>
  </si>
  <si>
    <t>C5.2.6</t>
  </si>
  <si>
    <t>Fill in shoulder widening</t>
  </si>
  <si>
    <t>C5.2.6.1</t>
  </si>
  <si>
    <t>Fill material in shoulder widening compacted to 93% of MDD</t>
  </si>
  <si>
    <t>C5.2.11</t>
  </si>
  <si>
    <t>Finishing-off fill slopes, medians and interchange areas:</t>
  </si>
  <si>
    <t>C5.2.11.1</t>
  </si>
  <si>
    <t>Fill slopes</t>
  </si>
  <si>
    <t>C5.3</t>
  </si>
  <si>
    <t>ROAD PAVEMENT LAYERS</t>
  </si>
  <si>
    <t>C5.3.2</t>
  </si>
  <si>
    <t>Construction of pavement layers:</t>
  </si>
  <si>
    <t>C5.3.2.1</t>
  </si>
  <si>
    <t>(g)  Gravel wearing course layer (150 mm layer thickness, as per TRH20 Class E= Good  ) compacted to 95 % of MDD</t>
  </si>
  <si>
    <t>(m) Gravel base layer (unstabilised), (150mm layer thickness) compacted to 100 % of MDD</t>
  </si>
  <si>
    <t>TOTAL SCHEDULE A: ROADWORKS</t>
  </si>
  <si>
    <t>TOTAL CARRIED FORWARD TO COMPOSITE SUMMARY</t>
  </si>
  <si>
    <t>NDZ Local Municipality</t>
  </si>
  <si>
    <t>Construction of layers using conventional construction methods:</t>
  </si>
  <si>
    <t>CONCRETE SURFACING OF MQASHENI ACCESS ROAD</t>
  </si>
  <si>
    <t>CONTRACT No. PWBS-B022/23/24</t>
  </si>
  <si>
    <t>C1.6.1.3</t>
  </si>
  <si>
    <t>Clearing for new fence lines (over a width of 0.5 m)</t>
  </si>
  <si>
    <t>C1.6.1.4</t>
  </si>
  <si>
    <t>Clearing for service trenches (0.5m)</t>
  </si>
  <si>
    <t>m2</t>
  </si>
  <si>
    <t>C1.6.3.1</t>
  </si>
  <si>
    <t>Removal and grubbing of large trees and tree stumps:</t>
  </si>
  <si>
    <t>Girth equal to or exceeding 1,0 m up to and including 2,0 m</t>
  </si>
  <si>
    <t>C1.6.3.2</t>
  </si>
  <si>
    <t>Girth exceeding 2,0 m up to and including 3,0 m</t>
  </si>
  <si>
    <t>m3</t>
  </si>
  <si>
    <t>C2.1.12</t>
  </si>
  <si>
    <t>Backfilling additional excavations in trench floors due to poor founding conditions using:</t>
  </si>
  <si>
    <t>C2.1.12.3</t>
  </si>
  <si>
    <t>Concrete (class 15/20)</t>
  </si>
  <si>
    <t>C2.1.16</t>
  </si>
  <si>
    <t>Subsurface drains in the trench bottoms (Refer to drawing number kzn dot sd)</t>
  </si>
  <si>
    <t>C2.1.17</t>
  </si>
  <si>
    <t>Removal and disposal of spoil material from trench excavations:</t>
  </si>
  <si>
    <t>C2.1.17.2</t>
  </si>
  <si>
    <t>To spoil sites or dumping areas provided by the Contractor</t>
  </si>
  <si>
    <t>C2.1.19</t>
  </si>
  <si>
    <t>Dealing with water during services work:</t>
  </si>
  <si>
    <t>C2.1.19.1</t>
  </si>
  <si>
    <t>Dealing with surface water</t>
  </si>
  <si>
    <t>C2.1.19.2</t>
  </si>
  <si>
    <t>Dealing with subsurface water</t>
  </si>
  <si>
    <t>C2.1.23</t>
  </si>
  <si>
    <t>Reinstatement of trenches in existing surfaced roads using:</t>
  </si>
  <si>
    <t>C2.1.23.1</t>
  </si>
  <si>
    <t>Selected material (type G7 material, from borrow pits and 150mm layer thickness) compacted to 93% of MDD</t>
  </si>
  <si>
    <t>C2.1.25</t>
  </si>
  <si>
    <t>Removal of existing services</t>
  </si>
  <si>
    <t>C2.1.25.1</t>
  </si>
  <si>
    <t>a) 450mm dia. Spigot and Socket Class 100D</t>
  </si>
  <si>
    <t>C2.1.25.2</t>
  </si>
  <si>
    <t>b) 600mm dia. Spigot and Socket Class 100D</t>
  </si>
  <si>
    <t>C2.1.26</t>
  </si>
  <si>
    <t>Disposal of existing service materials</t>
  </si>
  <si>
    <t>C2.1.26.1</t>
  </si>
  <si>
    <t>C2.1.26.2</t>
  </si>
  <si>
    <t>C2.1.27</t>
  </si>
  <si>
    <t>Demolition of existing manholes, access chambers and other service structures consisting of:</t>
  </si>
  <si>
    <t>C2.1.27.1</t>
  </si>
  <si>
    <t>Unreinforced concrete</t>
  </si>
  <si>
    <t>C2.1.27.2</t>
  </si>
  <si>
    <t>Reinforced concrete</t>
  </si>
  <si>
    <t>C2.2.5</t>
  </si>
  <si>
    <t>Concrete for bedding and encasement of ducts</t>
  </si>
  <si>
    <t>C2.2.5.1</t>
  </si>
  <si>
    <t>Concrete bedding (15/20)</t>
  </si>
  <si>
    <t>C2.2.5.2</t>
  </si>
  <si>
    <t>Concrete encasement of ducts (15/20)</t>
  </si>
  <si>
    <t>C2.3</t>
  </si>
  <si>
    <t>WET SERVICES</t>
  </si>
  <si>
    <t>C2.3.9</t>
  </si>
  <si>
    <t>Raising and lowering existing sewer manholes</t>
  </si>
  <si>
    <t>C2.3.9.1</t>
  </si>
  <si>
    <t>Raising manholes</t>
  </si>
  <si>
    <t>(a) Precast ring manhole (drawing kzn dot sd)</t>
  </si>
  <si>
    <t>C2.3.9.2</t>
  </si>
  <si>
    <t>Lowering manholes</t>
  </si>
  <si>
    <t>(a) Precast ring manhole(drawing kzn dot sd)</t>
  </si>
  <si>
    <t>Extra over sub-item C3.2.1.1 for excavation in hard and boulder material irrespective of depth</t>
  </si>
  <si>
    <t>(a) 900mm diameter, type Spigot and Socket Class 100D</t>
  </si>
  <si>
    <t>C11.4</t>
  </si>
  <si>
    <t>ROAD RESTRAINT SYSTEMS</t>
  </si>
  <si>
    <t>Erecting of guardrails at 3,81 m spacing:</t>
  </si>
  <si>
    <t>C11.4.1.1</t>
  </si>
  <si>
    <t>Complete galvanized system compliant to SANS 1350:</t>
  </si>
  <si>
    <t>(a) On timber posts</t>
  </si>
  <si>
    <t>C11.4.1.2</t>
  </si>
  <si>
    <t>Terminal sections for 3,81 guardrails comprising of:</t>
  </si>
  <si>
    <t>(a) End wings</t>
  </si>
  <si>
    <t>(b) Bullnoses</t>
  </si>
  <si>
    <t>C11.4.5</t>
  </si>
  <si>
    <t>Additional guardrail posts for 3,81 m systems:</t>
  </si>
  <si>
    <t>C11.4.5.1</t>
  </si>
  <si>
    <t>Timber</t>
  </si>
  <si>
    <t xml:space="preserve">No. </t>
  </si>
  <si>
    <t>C11.4.6</t>
  </si>
  <si>
    <t>Reflective plates</t>
  </si>
  <si>
    <t>C11.4.6.1</t>
  </si>
  <si>
    <t xml:space="preserve">Steel </t>
  </si>
  <si>
    <t>CONTRACT No.: PWBS-B022/23/24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</si>
</sst>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4" formatCode="_-&quot;R&quot;* #,##0.00_-;\-&quot;R&quot;* #,##0.00_-;_-&quot;R&quot;* &quot;-&quot;??_-;_-@_-"/>
    <numFmt numFmtId="43" formatCode="_-* #,##0.00_-;\-* #,##0.00_-;_-* &quot;-&quot;??_-;_-@_-"/>
    <numFmt numFmtId="164" formatCode="_(&quot;$&quot;* #,##0.00_);_(&quot;$&quot;* \(#,##0.00\);_(&quot;$&quot;* &quot;-&quot;??_);_(@_)"/>
    <numFmt numFmtId="165" formatCode="_(* #,##0.00_);_(* \(#,##0.00\);_(* &quot;-&quot;??_);_(@_)"/>
    <numFmt numFmtId="166" formatCode="_ &quot;R&quot;\ * #,##0.00_ ;_ &quot;R&quot;\ * \-#,##0.00_ ;_ &quot;R&quot;\ * &quot;-&quot;??_ ;_ @_ "/>
    <numFmt numFmtId="167" formatCode="&quot;R&quot;\ #,##0.00"/>
    <numFmt numFmtId="168" formatCode="0.0%"/>
    <numFmt numFmtId="169" formatCode="&quot;R&quot;#,##0.00"/>
    <numFmt numFmtId="170" formatCode="#,##0.0"/>
    <numFmt numFmtId="171" formatCode="&quot;$&quot;#,##0.00"/>
  </numFmts>
  <fonts count="26">
    <font>
      <sz val="11"/>
      <color theme="1"/>
      <name val="Calibri"/>
      <family val="2"/>
      <scheme val="minor"/>
    </font>
    <font>
      <sz val="10"/>
      <name val="Arial"/>
      <family val="2"/>
    </font>
    <font>
      <b/>
      <sz val="10"/>
      <name val="Arial"/>
      <family val="2"/>
    </font>
    <font>
      <vertAlign val="superscript"/>
      <sz val="10"/>
      <name val="Arial"/>
      <family val="2"/>
    </font>
    <font>
      <sz val="10"/>
      <name val="Calibri"/>
      <family val="2"/>
    </font>
    <font>
      <b/>
      <sz val="9"/>
      <name val="Arial"/>
      <family val="2"/>
    </font>
    <font>
      <b/>
      <sz val="10"/>
      <color rgb="FF000000"/>
      <name val="Arial"/>
      <family val="2"/>
    </font>
    <font>
      <b/>
      <sz val="8"/>
      <color rgb="FF000000"/>
      <name val="Arial"/>
      <family val="2"/>
    </font>
    <font>
      <sz val="11"/>
      <color theme="1"/>
      <name val="Calibri"/>
      <family val="2"/>
      <scheme val="minor"/>
    </font>
    <font>
      <b/>
      <sz val="12"/>
      <name val="Arial"/>
      <family val="2"/>
    </font>
    <font>
      <b/>
      <sz val="11"/>
      <name val="Arial"/>
      <family val="2"/>
    </font>
    <font>
      <sz val="10"/>
      <color theme="1"/>
      <name val="Arial"/>
      <family val="2"/>
    </font>
    <font>
      <b/>
      <sz val="10"/>
      <color theme="1"/>
      <name val="Arial"/>
      <family val="2"/>
    </font>
    <font>
      <b/>
      <sz val="12"/>
      <color theme="1"/>
      <name val="Arial"/>
      <family val="2"/>
    </font>
    <font>
      <sz val="12"/>
      <name val="Arial"/>
      <family val="2"/>
    </font>
    <font>
      <b/>
      <i/>
      <sz val="12"/>
      <name val="Arial"/>
      <family val="2"/>
    </font>
    <font>
      <sz val="10"/>
      <name val="Arial MT"/>
    </font>
    <font>
      <sz val="10"/>
      <name val="Arial MT"/>
      <family val="2"/>
    </font>
    <font>
      <sz val="10"/>
      <color rgb="FFFF0000"/>
      <name val="Arial"/>
      <family val="2"/>
    </font>
    <font>
      <b/>
      <sz val="10"/>
      <color rgb="FFFF0000"/>
      <name val="Arial"/>
      <family val="2"/>
    </font>
    <font>
      <sz val="8.5"/>
      <name val="Arial MT"/>
    </font>
    <font>
      <b/>
      <sz val="9"/>
      <color indexed="81"/>
      <name val="Tahoma"/>
      <family val="2"/>
    </font>
    <font>
      <sz val="9"/>
      <color indexed="81"/>
      <name val="Tahoma"/>
      <family val="2"/>
    </font>
    <font>
      <sz val="9"/>
      <name val="Arial"/>
      <family val="2"/>
    </font>
    <font>
      <sz val="10"/>
      <color rgb="FF000000"/>
      <name val="Arial"/>
      <family val="2"/>
    </font>
    <font>
      <sz val="8"/>
      <name val="Calibri"/>
      <family val="2"/>
      <scheme val="minor"/>
    </font>
  </fonts>
  <fills count="3">
    <fill>
      <patternFill patternType="none"/>
    </fill>
    <fill>
      <patternFill patternType="gray125"/>
    </fill>
    <fill>
      <patternFill patternType="solid">
        <fgColor rgb="FFFFFF00"/>
        <bgColor indexed="64"/>
      </patternFill>
    </fill>
  </fills>
  <borders count="37">
    <border>
      <left/>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style="thin">
        <color auto="1"/>
      </right>
      <top/>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thin">
        <color indexed="64"/>
      </left>
      <right style="thin">
        <color auto="1"/>
      </right>
      <top style="thin">
        <color indexed="64"/>
      </top>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medium">
        <color indexed="64"/>
      </right>
      <top/>
      <bottom/>
      <diagonal/>
    </border>
    <border>
      <left style="thin">
        <color rgb="FF000000"/>
      </left>
      <right style="thin">
        <color rgb="FF000000"/>
      </right>
      <top/>
      <bottom/>
      <diagonal/>
    </border>
    <border>
      <left style="thin">
        <color rgb="FF000000"/>
      </left>
      <right style="thin">
        <color auto="1"/>
      </right>
      <top/>
      <bottom/>
      <diagonal/>
    </border>
    <border>
      <left style="thin">
        <color indexed="64"/>
      </left>
      <right style="thin">
        <color rgb="FF000000"/>
      </right>
      <top/>
      <bottom/>
      <diagonal/>
    </border>
  </borders>
  <cellStyleXfs count="11">
    <xf numFmtId="0" fontId="0"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6" fontId="8" fillId="0" borderId="0" applyFont="0" applyFill="0" applyBorder="0" applyAlignment="0" applyProtection="0"/>
    <xf numFmtId="9" fontId="8" fillId="0" borderId="0" applyFont="0" applyFill="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cellStyleXfs>
  <cellXfs count="499">
    <xf numFmtId="0" fontId="0" fillId="0" borderId="0" xfId="0"/>
    <xf numFmtId="0" fontId="2" fillId="0" borderId="0" xfId="1" applyFont="1" applyAlignment="1">
      <alignment horizontal="left" vertical="center"/>
    </xf>
    <xf numFmtId="0" fontId="1" fillId="0" borderId="0" xfId="1" applyAlignment="1">
      <alignment horizontal="left" vertical="center"/>
    </xf>
    <xf numFmtId="0" fontId="1" fillId="0" borderId="0" xfId="1" applyAlignment="1">
      <alignment horizontal="center" vertical="center"/>
    </xf>
    <xf numFmtId="0" fontId="1" fillId="0" borderId="0" xfId="1" applyAlignment="1">
      <alignment horizontal="right" vertical="center"/>
    </xf>
    <xf numFmtId="0" fontId="1" fillId="0" borderId="0" xfId="1" applyAlignment="1">
      <alignment vertical="center"/>
    </xf>
    <xf numFmtId="0" fontId="2" fillId="0" borderId="0" xfId="1" applyFont="1" applyAlignment="1">
      <alignment horizontal="left" vertical="top"/>
    </xf>
    <xf numFmtId="0" fontId="1" fillId="0" borderId="1" xfId="1" applyBorder="1" applyAlignment="1">
      <alignment horizontal="left" vertical="center"/>
    </xf>
    <xf numFmtId="0" fontId="1" fillId="0" borderId="1" xfId="1" applyBorder="1" applyAlignment="1">
      <alignment horizontal="center" vertical="center"/>
    </xf>
    <xf numFmtId="0" fontId="1" fillId="0" borderId="1" xfId="1" applyBorder="1" applyAlignment="1">
      <alignment vertical="center"/>
    </xf>
    <xf numFmtId="0" fontId="1" fillId="0" borderId="1" xfId="1" applyBorder="1" applyAlignment="1">
      <alignment horizontal="right" vertical="center"/>
    </xf>
    <xf numFmtId="0" fontId="2" fillId="0" borderId="0" xfId="1" applyFont="1" applyAlignment="1">
      <alignment horizontal="right" vertical="center"/>
    </xf>
    <xf numFmtId="49" fontId="2" fillId="0" borderId="0" xfId="1" applyNumberFormat="1" applyFont="1" applyAlignment="1">
      <alignment horizontal="left" vertical="center" wrapText="1"/>
    </xf>
    <xf numFmtId="49" fontId="2" fillId="0" borderId="6" xfId="1" applyNumberFormat="1" applyFont="1" applyBorder="1" applyAlignment="1">
      <alignment horizontal="center" vertical="center" wrapText="1"/>
    </xf>
    <xf numFmtId="0" fontId="2" fillId="0" borderId="6" xfId="1" applyFont="1" applyBorder="1" applyAlignment="1">
      <alignment horizontal="center" vertical="center" wrapText="1"/>
    </xf>
    <xf numFmtId="0" fontId="2" fillId="0" borderId="0" xfId="1" applyFont="1" applyAlignment="1">
      <alignment horizontal="center" vertical="center" wrapText="1"/>
    </xf>
    <xf numFmtId="0" fontId="2" fillId="0" borderId="0" xfId="1" applyFont="1" applyAlignment="1">
      <alignment horizontal="center" vertical="center"/>
    </xf>
    <xf numFmtId="49" fontId="1" fillId="0" borderId="7" xfId="1" applyNumberFormat="1" applyBorder="1" applyAlignment="1">
      <alignment horizontal="left" vertical="center" wrapText="1"/>
    </xf>
    <xf numFmtId="0" fontId="1" fillId="0" borderId="7" xfId="1" applyBorder="1" applyAlignment="1">
      <alignment horizontal="left" vertical="center" wrapText="1"/>
    </xf>
    <xf numFmtId="0" fontId="1" fillId="0" borderId="7" xfId="1" applyBorder="1" applyAlignment="1">
      <alignment horizontal="center" wrapText="1"/>
    </xf>
    <xf numFmtId="0" fontId="1" fillId="0" borderId="7" xfId="1" applyBorder="1" applyAlignment="1">
      <alignment wrapText="1"/>
    </xf>
    <xf numFmtId="167" fontId="1" fillId="0" borderId="7" xfId="2" applyNumberFormat="1" applyBorder="1" applyAlignment="1">
      <alignment horizontal="right" wrapText="1"/>
    </xf>
    <xf numFmtId="167" fontId="1" fillId="0" borderId="0" xfId="2" applyNumberFormat="1" applyAlignment="1">
      <alignment horizontal="right" wrapText="1"/>
    </xf>
    <xf numFmtId="49" fontId="2" fillId="0" borderId="7" xfId="1" applyNumberFormat="1" applyFont="1" applyBorder="1" applyAlignment="1">
      <alignment horizontal="right" vertical="center" wrapText="1"/>
    </xf>
    <xf numFmtId="0" fontId="2" fillId="0" borderId="7" xfId="1" applyFont="1" applyBorder="1" applyAlignment="1">
      <alignment horizontal="left" vertical="center" wrapText="1"/>
    </xf>
    <xf numFmtId="0" fontId="1" fillId="0" borderId="7" xfId="1" applyBorder="1" applyAlignment="1">
      <alignment horizontal="center" vertical="center" wrapText="1"/>
    </xf>
    <xf numFmtId="0" fontId="1" fillId="0" borderId="7" xfId="1" applyBorder="1" applyAlignment="1">
      <alignment vertical="center" wrapText="1"/>
    </xf>
    <xf numFmtId="167" fontId="1" fillId="0" borderId="0" xfId="2" applyNumberFormat="1" applyAlignment="1">
      <alignment horizontal="right" vertical="center" wrapText="1"/>
    </xf>
    <xf numFmtId="49" fontId="1" fillId="0" borderId="7" xfId="1" applyNumberFormat="1" applyBorder="1" applyAlignment="1">
      <alignment horizontal="right" vertical="center" wrapText="1"/>
    </xf>
    <xf numFmtId="3" fontId="1" fillId="0" borderId="7" xfId="3" applyNumberFormat="1" applyBorder="1" applyAlignment="1">
      <alignment horizontal="center" vertical="center" wrapText="1"/>
    </xf>
    <xf numFmtId="165" fontId="1" fillId="0" borderId="7" xfId="3" applyBorder="1" applyAlignment="1">
      <alignment horizontal="center" vertical="center" wrapText="1"/>
    </xf>
    <xf numFmtId="167" fontId="1" fillId="0" borderId="0" xfId="3" applyNumberFormat="1" applyAlignment="1">
      <alignment horizontal="right" vertical="center" wrapText="1"/>
    </xf>
    <xf numFmtId="168" fontId="1" fillId="0" borderId="7" xfId="4" applyNumberFormat="1" applyBorder="1" applyAlignment="1">
      <alignment vertical="center" wrapText="1"/>
    </xf>
    <xf numFmtId="167" fontId="1" fillId="0" borderId="0" xfId="2" applyNumberFormat="1" applyAlignment="1">
      <alignment vertical="center" wrapText="1"/>
    </xf>
    <xf numFmtId="0" fontId="1" fillId="0" borderId="7" xfId="1" applyBorder="1" applyAlignment="1">
      <alignment horizontal="center" vertical="center"/>
    </xf>
    <xf numFmtId="0" fontId="1" fillId="0" borderId="7" xfId="1" applyBorder="1" applyAlignment="1">
      <alignment vertical="center"/>
    </xf>
    <xf numFmtId="165" fontId="1" fillId="0" borderId="7" xfId="3" applyBorder="1" applyAlignment="1">
      <alignment vertical="center" wrapText="1"/>
    </xf>
    <xf numFmtId="0" fontId="1" fillId="0" borderId="8" xfId="1" applyBorder="1" applyAlignment="1">
      <alignment horizontal="left" vertical="center" wrapText="1"/>
    </xf>
    <xf numFmtId="3" fontId="1" fillId="0" borderId="7" xfId="3" applyNumberFormat="1" applyBorder="1" applyAlignment="1">
      <alignment horizontal="center" wrapText="1"/>
    </xf>
    <xf numFmtId="168" fontId="1" fillId="0" borderId="7" xfId="1" applyNumberFormat="1" applyBorder="1" applyAlignment="1">
      <alignment wrapText="1"/>
    </xf>
    <xf numFmtId="0" fontId="1" fillId="0" borderId="0" xfId="1"/>
    <xf numFmtId="168" fontId="1" fillId="0" borderId="7" xfId="1" applyNumberFormat="1" applyBorder="1" applyAlignment="1">
      <alignment vertical="center" wrapText="1"/>
    </xf>
    <xf numFmtId="49" fontId="2" fillId="0" borderId="6" xfId="1" applyNumberFormat="1" applyFont="1" applyBorder="1" applyAlignment="1">
      <alignment vertical="center"/>
    </xf>
    <xf numFmtId="0" fontId="2" fillId="0" borderId="9" xfId="1" applyFont="1" applyBorder="1" applyAlignment="1">
      <alignment vertical="center"/>
    </xf>
    <xf numFmtId="49" fontId="2" fillId="0" borderId="9" xfId="1" applyNumberFormat="1" applyFont="1" applyBorder="1" applyAlignment="1">
      <alignment vertical="center"/>
    </xf>
    <xf numFmtId="49" fontId="2" fillId="0" borderId="9" xfId="1" applyNumberFormat="1" applyFont="1" applyBorder="1" applyAlignment="1">
      <alignment horizontal="center" vertical="center"/>
    </xf>
    <xf numFmtId="167" fontId="2" fillId="0" borderId="6" xfId="3" applyNumberFormat="1" applyFont="1" applyBorder="1" applyAlignment="1">
      <alignment horizontal="right" vertical="center" wrapText="1"/>
    </xf>
    <xf numFmtId="167" fontId="2" fillId="0" borderId="0" xfId="3" applyNumberFormat="1" applyFont="1" applyAlignment="1">
      <alignment horizontal="right" vertical="center" wrapText="1"/>
    </xf>
    <xf numFmtId="0" fontId="2" fillId="0" borderId="0" xfId="1" applyFont="1" applyAlignment="1">
      <alignment vertical="center"/>
    </xf>
    <xf numFmtId="49" fontId="2" fillId="0" borderId="6" xfId="1" applyNumberFormat="1" applyFont="1" applyBorder="1" applyAlignment="1">
      <alignment vertical="center" wrapText="1"/>
    </xf>
    <xf numFmtId="165" fontId="1" fillId="0" borderId="0" xfId="1" applyNumberFormat="1" applyAlignment="1">
      <alignment horizontal="right" vertical="center"/>
    </xf>
    <xf numFmtId="0" fontId="1" fillId="0" borderId="8" xfId="1" applyBorder="1" applyAlignment="1">
      <alignment horizontal="left" vertical="center"/>
    </xf>
    <xf numFmtId="167" fontId="1" fillId="0" borderId="7" xfId="2" applyNumberFormat="1" applyBorder="1" applyAlignment="1">
      <alignment horizontal="right" vertical="center" wrapText="1"/>
    </xf>
    <xf numFmtId="49" fontId="2" fillId="0" borderId="10" xfId="1" applyNumberFormat="1" applyFont="1" applyBorder="1" applyAlignment="1">
      <alignment horizontal="right" vertical="center"/>
    </xf>
    <xf numFmtId="49" fontId="1" fillId="0" borderId="0" xfId="1" applyNumberFormat="1" applyAlignment="1">
      <alignment horizontal="left" vertical="center"/>
    </xf>
    <xf numFmtId="49" fontId="1" fillId="0" borderId="7" xfId="1" applyNumberFormat="1" applyBorder="1" applyAlignment="1">
      <alignment horizontal="right" vertical="top" wrapText="1"/>
    </xf>
    <xf numFmtId="168" fontId="1" fillId="0" borderId="7" xfId="4" applyNumberFormat="1" applyBorder="1" applyAlignment="1">
      <alignment wrapText="1"/>
    </xf>
    <xf numFmtId="167" fontId="1" fillId="0" borderId="0" xfId="2" applyNumberFormat="1" applyAlignment="1">
      <alignment wrapText="1"/>
    </xf>
    <xf numFmtId="0" fontId="1" fillId="0" borderId="7" xfId="1" applyBorder="1" applyAlignment="1">
      <alignment horizontal="center"/>
    </xf>
    <xf numFmtId="0" fontId="1" fillId="0" borderId="7" xfId="1" applyBorder="1"/>
    <xf numFmtId="0" fontId="1" fillId="0" borderId="0" xfId="1" applyAlignment="1">
      <alignment horizontal="right"/>
    </xf>
    <xf numFmtId="165" fontId="1" fillId="0" borderId="7" xfId="3" applyBorder="1" applyAlignment="1">
      <alignment wrapText="1"/>
    </xf>
    <xf numFmtId="49" fontId="2" fillId="0" borderId="6" xfId="1" applyNumberFormat="1" applyFont="1" applyBorder="1" applyAlignment="1">
      <alignment horizontal="right" vertical="center"/>
    </xf>
    <xf numFmtId="0" fontId="1" fillId="0" borderId="0" xfId="1" applyAlignment="1">
      <alignment horizontal="left" vertical="center" wrapText="1"/>
    </xf>
    <xf numFmtId="0" fontId="1" fillId="0" borderId="1" xfId="1" applyBorder="1" applyAlignment="1">
      <alignment horizontal="left" vertical="center" wrapText="1"/>
    </xf>
    <xf numFmtId="49" fontId="1" fillId="0" borderId="11" xfId="1" applyNumberFormat="1" applyBorder="1" applyAlignment="1">
      <alignment horizontal="right" vertical="center"/>
    </xf>
    <xf numFmtId="0" fontId="1" fillId="0" borderId="3" xfId="1" applyBorder="1" applyAlignment="1">
      <alignment horizontal="left" vertical="center" wrapText="1"/>
    </xf>
    <xf numFmtId="0" fontId="1" fillId="0" borderId="11" xfId="1" applyBorder="1" applyAlignment="1">
      <alignment horizontal="center" vertical="center" wrapText="1"/>
    </xf>
    <xf numFmtId="49" fontId="2" fillId="0" borderId="7" xfId="1" applyNumberFormat="1" applyFont="1" applyBorder="1" applyAlignment="1">
      <alignment horizontal="right" vertical="center"/>
    </xf>
    <xf numFmtId="0" fontId="2" fillId="0" borderId="0" xfId="1" applyFont="1" applyAlignment="1">
      <alignment horizontal="left" vertical="center" wrapText="1"/>
    </xf>
    <xf numFmtId="49" fontId="1" fillId="0" borderId="7" xfId="1" applyNumberFormat="1" applyBorder="1" applyAlignment="1">
      <alignment horizontal="right" vertical="center"/>
    </xf>
    <xf numFmtId="0" fontId="1" fillId="0" borderId="7" xfId="1" applyBorder="1" applyAlignment="1">
      <alignment horizontal="right"/>
    </xf>
    <xf numFmtId="0" fontId="1" fillId="0" borderId="0" xfId="1" applyAlignment="1">
      <alignment wrapText="1"/>
    </xf>
    <xf numFmtId="49" fontId="1" fillId="0" borderId="0" xfId="1" applyNumberFormat="1" applyAlignment="1">
      <alignment horizontal="left" vertical="center" wrapText="1"/>
    </xf>
    <xf numFmtId="0" fontId="1" fillId="0" borderId="0" xfId="1" applyAlignment="1">
      <alignment horizontal="center" vertical="center" wrapText="1"/>
    </xf>
    <xf numFmtId="0" fontId="1" fillId="0" borderId="0" xfId="1" applyAlignment="1">
      <alignment horizontal="right" vertical="center" wrapText="1"/>
    </xf>
    <xf numFmtId="0" fontId="1" fillId="0" borderId="0" xfId="1" applyAlignment="1">
      <alignment vertical="center" wrapText="1"/>
    </xf>
    <xf numFmtId="0" fontId="1" fillId="0" borderId="1" xfId="1" applyBorder="1" applyAlignment="1">
      <alignment horizontal="center" vertical="center" wrapText="1"/>
    </xf>
    <xf numFmtId="0" fontId="1" fillId="0" borderId="1" xfId="1" applyBorder="1" applyAlignment="1">
      <alignment vertical="center" wrapText="1"/>
    </xf>
    <xf numFmtId="0" fontId="1" fillId="0" borderId="1" xfId="1" applyBorder="1" applyAlignment="1">
      <alignment horizontal="right" vertical="center" wrapText="1"/>
    </xf>
    <xf numFmtId="0" fontId="2" fillId="0" borderId="0" xfId="1" applyFont="1" applyAlignment="1">
      <alignment horizontal="right" vertical="center" wrapText="1"/>
    </xf>
    <xf numFmtId="49" fontId="1" fillId="0" borderId="7" xfId="1" applyNumberFormat="1" applyBorder="1" applyAlignment="1">
      <alignment vertical="center" wrapText="1"/>
    </xf>
    <xf numFmtId="49" fontId="2" fillId="0" borderId="10" xfId="1" applyNumberFormat="1" applyFont="1" applyBorder="1" applyAlignment="1">
      <alignment vertical="center"/>
    </xf>
    <xf numFmtId="49" fontId="1" fillId="0" borderId="0" xfId="1" applyNumberFormat="1" applyAlignment="1">
      <alignment vertical="center"/>
    </xf>
    <xf numFmtId="0" fontId="2" fillId="0" borderId="7" xfId="1" applyFont="1" applyBorder="1" applyAlignment="1">
      <alignment horizontal="center" vertical="center" wrapText="1"/>
    </xf>
    <xf numFmtId="0" fontId="1" fillId="0" borderId="0" xfId="1" applyAlignment="1">
      <alignment horizontal="left" vertical="center" wrapText="1" indent="1"/>
    </xf>
    <xf numFmtId="49" fontId="1" fillId="0" borderId="7" xfId="1" applyNumberFormat="1" applyBorder="1" applyAlignment="1">
      <alignment horizontal="center" vertical="center" wrapText="1"/>
    </xf>
    <xf numFmtId="166" fontId="0" fillId="0" borderId="0" xfId="2" applyNumberFormat="1" applyFont="1" applyAlignment="1">
      <alignment vertical="center" wrapText="1"/>
    </xf>
    <xf numFmtId="9" fontId="1" fillId="0" borderId="0" xfId="1" applyNumberFormat="1" applyAlignment="1">
      <alignment vertical="center"/>
    </xf>
    <xf numFmtId="0" fontId="5" fillId="0" borderId="0" xfId="1" applyFont="1" applyAlignment="1">
      <alignment horizontal="left" vertical="center" wrapText="1"/>
    </xf>
    <xf numFmtId="0" fontId="1" fillId="2" borderId="0" xfId="1" applyFill="1" applyAlignment="1">
      <alignment vertical="center"/>
    </xf>
    <xf numFmtId="3" fontId="1" fillId="0" borderId="7" xfId="3" applyNumberFormat="1" applyFill="1" applyBorder="1" applyAlignment="1">
      <alignment horizontal="center" vertical="center" wrapText="1"/>
    </xf>
    <xf numFmtId="167" fontId="1" fillId="0" borderId="7" xfId="2" applyNumberFormat="1" applyFill="1" applyBorder="1" applyAlignment="1">
      <alignment horizontal="right" wrapText="1"/>
    </xf>
    <xf numFmtId="168" fontId="1" fillId="0" borderId="7" xfId="4" applyNumberFormat="1" applyFill="1" applyBorder="1" applyAlignment="1">
      <alignment vertical="center" wrapText="1"/>
    </xf>
    <xf numFmtId="165" fontId="1" fillId="0" borderId="7" xfId="3" applyFill="1" applyBorder="1" applyAlignment="1">
      <alignment vertical="center" wrapText="1"/>
    </xf>
    <xf numFmtId="167" fontId="1" fillId="0" borderId="0" xfId="2" applyNumberFormat="1" applyFill="1" applyAlignment="1">
      <alignment horizontal="right" vertical="center" wrapText="1"/>
    </xf>
    <xf numFmtId="3" fontId="1" fillId="0" borderId="7" xfId="3" applyNumberFormat="1" applyFill="1" applyBorder="1" applyAlignment="1">
      <alignment horizontal="center" wrapText="1"/>
    </xf>
    <xf numFmtId="4" fontId="0" fillId="0" borderId="0" xfId="0" applyNumberFormat="1" applyAlignment="1" applyProtection="1">
      <alignment horizontal="center" vertical="top"/>
      <protection locked="0"/>
    </xf>
    <xf numFmtId="0" fontId="1" fillId="0" borderId="19" xfId="0" applyFont="1" applyBorder="1" applyAlignment="1">
      <alignment vertical="top" wrapText="1"/>
    </xf>
    <xf numFmtId="0" fontId="0" fillId="0" borderId="20" xfId="0" applyBorder="1" applyAlignment="1" applyProtection="1">
      <alignment horizontal="center"/>
      <protection locked="0"/>
    </xf>
    <xf numFmtId="167" fontId="2" fillId="0" borderId="19" xfId="0" applyNumberFormat="1" applyFont="1" applyBorder="1" applyAlignment="1">
      <alignment horizontal="center" vertical="top"/>
    </xf>
    <xf numFmtId="0" fontId="9" fillId="0" borderId="20" xfId="0" applyFont="1" applyBorder="1" applyProtection="1">
      <protection locked="0"/>
    </xf>
    <xf numFmtId="0" fontId="1" fillId="0" borderId="19" xfId="0" applyFont="1" applyBorder="1" applyAlignment="1">
      <alignment wrapText="1"/>
    </xf>
    <xf numFmtId="0" fontId="1" fillId="0" borderId="0" xfId="0" applyFont="1" applyAlignment="1">
      <alignment horizontal="center"/>
    </xf>
    <xf numFmtId="167" fontId="2" fillId="0" borderId="19" xfId="0" applyNumberFormat="1" applyFont="1" applyBorder="1" applyAlignment="1">
      <alignment horizontal="center"/>
    </xf>
    <xf numFmtId="0" fontId="1" fillId="0" borderId="24" xfId="0" applyFont="1" applyBorder="1" applyAlignment="1">
      <alignment vertical="top" wrapText="1"/>
    </xf>
    <xf numFmtId="0" fontId="0" fillId="0" borderId="25" xfId="0" applyBorder="1" applyAlignment="1" applyProtection="1">
      <alignment horizontal="center"/>
      <protection locked="0"/>
    </xf>
    <xf numFmtId="0" fontId="1" fillId="0" borderId="24" xfId="0" applyFont="1" applyBorder="1" applyAlignment="1">
      <alignment horizontal="center"/>
    </xf>
    <xf numFmtId="0" fontId="1" fillId="0" borderId="26" xfId="0" applyFont="1" applyBorder="1" applyAlignment="1">
      <alignment horizontal="center"/>
    </xf>
    <xf numFmtId="4" fontId="0" fillId="0" borderId="26" xfId="0" applyNumberFormat="1" applyBorder="1" applyAlignment="1" applyProtection="1">
      <alignment horizontal="center" vertical="top"/>
      <protection locked="0"/>
    </xf>
    <xf numFmtId="0" fontId="9" fillId="0" borderId="25" xfId="0" applyFont="1" applyBorder="1" applyAlignment="1" applyProtection="1">
      <alignment vertical="top"/>
      <protection locked="0"/>
    </xf>
    <xf numFmtId="0" fontId="1" fillId="0" borderId="0" xfId="0" applyFont="1" applyAlignment="1">
      <alignment vertical="top" wrapText="1"/>
    </xf>
    <xf numFmtId="0" fontId="0" fillId="0" borderId="0" xfId="0" applyAlignment="1" applyProtection="1">
      <alignment horizontal="center"/>
      <protection locked="0"/>
    </xf>
    <xf numFmtId="0" fontId="10" fillId="0" borderId="8" xfId="0" applyFont="1" applyBorder="1" applyAlignment="1">
      <alignment horizontal="center" vertical="center"/>
    </xf>
    <xf numFmtId="0" fontId="11" fillId="0" borderId="0" xfId="0" applyFont="1" applyAlignment="1">
      <alignment horizontal="center" vertical="top"/>
    </xf>
    <xf numFmtId="0" fontId="1" fillId="0" borderId="19" xfId="0" applyFont="1" applyBorder="1" applyAlignment="1">
      <alignment horizontal="center" vertical="top"/>
    </xf>
    <xf numFmtId="0" fontId="9" fillId="0" borderId="20" xfId="0" applyFont="1" applyBorder="1" applyAlignment="1" applyProtection="1">
      <alignment vertical="top"/>
      <protection locked="0"/>
    </xf>
    <xf numFmtId="0" fontId="1" fillId="0" borderId="25" xfId="0" applyFont="1" applyBorder="1"/>
    <xf numFmtId="167" fontId="2" fillId="0" borderId="24" xfId="0" applyNumberFormat="1" applyFont="1" applyBorder="1" applyAlignment="1">
      <alignment horizontal="center" vertical="top"/>
    </xf>
    <xf numFmtId="0" fontId="14" fillId="0" borderId="32" xfId="0" applyFont="1" applyBorder="1" applyAlignment="1">
      <alignment vertical="center"/>
    </xf>
    <xf numFmtId="0" fontId="2" fillId="0" borderId="0" xfId="1" applyFont="1" applyAlignment="1">
      <alignment vertical="center" wrapText="1"/>
    </xf>
    <xf numFmtId="0" fontId="2" fillId="0" borderId="6" xfId="1" applyFont="1" applyBorder="1" applyAlignment="1">
      <alignment vertical="center" wrapText="1"/>
    </xf>
    <xf numFmtId="0" fontId="1" fillId="0" borderId="20" xfId="0" applyFont="1" applyBorder="1" applyAlignment="1">
      <alignment horizontal="left"/>
    </xf>
    <xf numFmtId="0" fontId="2" fillId="0" borderId="33" xfId="0" applyFont="1" applyBorder="1" applyAlignment="1">
      <alignment horizontal="center" vertical="center"/>
    </xf>
    <xf numFmtId="0" fontId="11" fillId="0" borderId="33" xfId="0" applyFont="1" applyBorder="1" applyAlignment="1">
      <alignment horizontal="center"/>
    </xf>
    <xf numFmtId="0" fontId="1" fillId="0" borderId="33" xfId="0" applyFont="1" applyBorder="1" applyAlignment="1">
      <alignment horizontal="center" vertical="top"/>
    </xf>
    <xf numFmtId="0" fontId="1" fillId="0" borderId="33" xfId="0" applyFont="1" applyBorder="1" applyAlignment="1">
      <alignment horizontal="center"/>
    </xf>
    <xf numFmtId="0" fontId="12" fillId="0" borderId="33" xfId="0" applyFont="1" applyBorder="1" applyAlignment="1">
      <alignment horizontal="center" vertical="center"/>
    </xf>
    <xf numFmtId="0" fontId="11" fillId="0" borderId="33" xfId="0" applyFont="1" applyBorder="1" applyAlignment="1">
      <alignment horizontal="center" vertical="top"/>
    </xf>
    <xf numFmtId="165" fontId="1" fillId="0" borderId="7" xfId="3" applyFont="1" applyBorder="1" applyAlignment="1">
      <alignment vertical="center" wrapText="1"/>
    </xf>
    <xf numFmtId="167" fontId="1" fillId="0" borderId="7" xfId="1" applyNumberFormat="1" applyBorder="1" applyAlignment="1">
      <alignment horizontal="center" vertical="center" wrapText="1"/>
    </xf>
    <xf numFmtId="9" fontId="1" fillId="0" borderId="7" xfId="6" applyFont="1" applyBorder="1" applyAlignment="1">
      <alignment vertical="center" wrapText="1"/>
    </xf>
    <xf numFmtId="2" fontId="1" fillId="0" borderId="7" xfId="1" applyNumberFormat="1" applyBorder="1" applyAlignment="1">
      <alignment wrapText="1"/>
    </xf>
    <xf numFmtId="2" fontId="1" fillId="0" borderId="7" xfId="4" applyNumberFormat="1" applyBorder="1" applyAlignment="1">
      <alignment wrapText="1"/>
    </xf>
    <xf numFmtId="167" fontId="1" fillId="0" borderId="7" xfId="2" applyNumberFormat="1" applyFont="1" applyBorder="1" applyAlignment="1">
      <alignment horizontal="right" vertical="center" wrapText="1"/>
    </xf>
    <xf numFmtId="167" fontId="1" fillId="0" borderId="0" xfId="2" applyNumberFormat="1" applyFont="1" applyBorder="1" applyAlignment="1">
      <alignment horizontal="right" wrapText="1"/>
    </xf>
    <xf numFmtId="167" fontId="1" fillId="0" borderId="0" xfId="2" applyNumberFormat="1" applyFont="1" applyBorder="1" applyAlignment="1">
      <alignment horizontal="right" vertical="center" wrapText="1"/>
    </xf>
    <xf numFmtId="3" fontId="1" fillId="0" borderId="7" xfId="3" applyNumberFormat="1" applyFont="1" applyBorder="1" applyAlignment="1">
      <alignment horizontal="center" vertical="center" wrapText="1"/>
    </xf>
    <xf numFmtId="165" fontId="1" fillId="0" borderId="7" xfId="3" applyFont="1" applyBorder="1" applyAlignment="1">
      <alignment horizontal="center" vertical="center" wrapText="1"/>
    </xf>
    <xf numFmtId="167" fontId="1" fillId="0" borderId="0" xfId="3" applyNumberFormat="1" applyFont="1" applyBorder="1" applyAlignment="1">
      <alignment horizontal="right" vertical="center" wrapText="1"/>
    </xf>
    <xf numFmtId="167" fontId="1" fillId="0" borderId="0" xfId="2" applyNumberFormat="1" applyFont="1" applyBorder="1" applyAlignment="1">
      <alignment vertical="center" wrapText="1"/>
    </xf>
    <xf numFmtId="165" fontId="1" fillId="0" borderId="7" xfId="3" applyFont="1" applyFill="1" applyBorder="1" applyAlignment="1">
      <alignment vertical="center" wrapText="1"/>
    </xf>
    <xf numFmtId="4" fontId="1" fillId="0" borderId="7" xfId="3" applyNumberFormat="1" applyFill="1" applyBorder="1" applyAlignment="1">
      <alignment horizontal="center" wrapText="1"/>
    </xf>
    <xf numFmtId="169" fontId="2" fillId="0" borderId="0" xfId="1" applyNumberFormat="1" applyFont="1" applyAlignment="1">
      <alignment vertical="center"/>
    </xf>
    <xf numFmtId="44" fontId="1" fillId="0" borderId="7" xfId="1" applyNumberFormat="1" applyBorder="1" applyAlignment="1">
      <alignment vertical="center" wrapText="1"/>
    </xf>
    <xf numFmtId="44" fontId="1" fillId="0" borderId="0" xfId="1" applyNumberFormat="1" applyAlignment="1">
      <alignment horizontal="right" vertical="center"/>
    </xf>
    <xf numFmtId="44" fontId="2" fillId="0" borderId="6" xfId="1" applyNumberFormat="1" applyFont="1" applyBorder="1" applyAlignment="1">
      <alignment horizontal="center" vertical="center" wrapText="1"/>
    </xf>
    <xf numFmtId="44" fontId="1" fillId="0" borderId="7" xfId="9" applyNumberFormat="1" applyFont="1" applyFill="1" applyBorder="1" applyAlignment="1">
      <alignment horizontal="right" vertical="center" wrapText="1"/>
    </xf>
    <xf numFmtId="167" fontId="1" fillId="0" borderId="0" xfId="9" applyNumberFormat="1" applyFont="1" applyFill="1" applyAlignment="1">
      <alignment horizontal="right" wrapText="1"/>
    </xf>
    <xf numFmtId="0" fontId="2" fillId="0" borderId="34" xfId="0" applyFont="1" applyBorder="1" applyAlignment="1">
      <alignment horizontal="right" wrapText="1"/>
    </xf>
    <xf numFmtId="0" fontId="2" fillId="0" borderId="34" xfId="0" applyFont="1" applyBorder="1" applyAlignment="1">
      <alignment horizontal="left" vertical="top" wrapText="1"/>
    </xf>
    <xf numFmtId="3" fontId="2" fillId="0" borderId="7" xfId="8" applyNumberFormat="1" applyFont="1" applyFill="1" applyBorder="1" applyAlignment="1">
      <alignment horizontal="center" vertical="center" wrapText="1"/>
    </xf>
    <xf numFmtId="44" fontId="2" fillId="0" borderId="7" xfId="4" applyNumberFormat="1" applyFont="1" applyFill="1" applyBorder="1" applyAlignment="1">
      <alignment vertical="center" wrapText="1"/>
    </xf>
    <xf numFmtId="167" fontId="1" fillId="0" borderId="0" xfId="9" applyNumberFormat="1" applyFont="1" applyFill="1" applyAlignment="1">
      <alignment horizontal="right" vertical="center" wrapText="1"/>
    </xf>
    <xf numFmtId="0" fontId="1" fillId="0" borderId="34" xfId="0" applyFont="1" applyBorder="1" applyAlignment="1">
      <alignment horizontal="right" wrapText="1"/>
    </xf>
    <xf numFmtId="0" fontId="2" fillId="0" borderId="34" xfId="0" applyFont="1" applyBorder="1" applyAlignment="1">
      <alignment horizontal="right" vertical="top" wrapText="1"/>
    </xf>
    <xf numFmtId="3" fontId="1" fillId="0" borderId="7" xfId="8" applyNumberFormat="1" applyFont="1" applyFill="1" applyBorder="1" applyAlignment="1">
      <alignment horizontal="center" vertical="center" wrapText="1"/>
    </xf>
    <xf numFmtId="44" fontId="1" fillId="0" borderId="7" xfId="4" applyNumberFormat="1" applyFont="1" applyFill="1" applyBorder="1" applyAlignment="1">
      <alignment vertical="center" wrapText="1"/>
    </xf>
    <xf numFmtId="0" fontId="16" fillId="0" borderId="34" xfId="0" applyFont="1" applyBorder="1" applyAlignment="1">
      <alignment horizontal="right" vertical="top" wrapText="1"/>
    </xf>
    <xf numFmtId="0" fontId="17" fillId="0" borderId="34" xfId="0" applyFont="1" applyBorder="1" applyAlignment="1">
      <alignment horizontal="left" vertical="top" wrapText="1"/>
    </xf>
    <xf numFmtId="0" fontId="16" fillId="0" borderId="34" xfId="0" applyFont="1" applyBorder="1" applyAlignment="1">
      <alignment horizontal="left" vertical="top" wrapText="1"/>
    </xf>
    <xf numFmtId="0" fontId="1" fillId="0" borderId="34" xfId="0" applyFont="1" applyBorder="1" applyAlignment="1">
      <alignment horizontal="right" vertical="center" wrapText="1"/>
    </xf>
    <xf numFmtId="167" fontId="1" fillId="0" borderId="0" xfId="8" applyNumberFormat="1" applyFont="1" applyFill="1" applyAlignment="1">
      <alignment horizontal="right" vertical="center" wrapText="1"/>
    </xf>
    <xf numFmtId="44" fontId="2" fillId="0" borderId="7" xfId="9" applyNumberFormat="1" applyFont="1" applyFill="1" applyBorder="1" applyAlignment="1">
      <alignment horizontal="right" vertical="center" wrapText="1"/>
    </xf>
    <xf numFmtId="44" fontId="1" fillId="0" borderId="7" xfId="1" applyNumberFormat="1" applyBorder="1" applyAlignment="1">
      <alignment vertical="center"/>
    </xf>
    <xf numFmtId="0" fontId="17" fillId="0" borderId="34" xfId="0" applyFont="1" applyBorder="1" applyAlignment="1">
      <alignment horizontal="right" vertical="top" wrapText="1"/>
    </xf>
    <xf numFmtId="0" fontId="1" fillId="0" borderId="34" xfId="0" applyFont="1" applyBorder="1" applyAlignment="1">
      <alignment horizontal="right" vertical="top" wrapText="1"/>
    </xf>
    <xf numFmtId="0" fontId="1" fillId="0" borderId="34" xfId="0" applyFont="1" applyBorder="1" applyAlignment="1">
      <alignment horizontal="left" vertical="top" wrapText="1"/>
    </xf>
    <xf numFmtId="0" fontId="16" fillId="0" borderId="34" xfId="0" applyFont="1" applyBorder="1" applyAlignment="1">
      <alignment horizontal="right" vertical="center" wrapText="1"/>
    </xf>
    <xf numFmtId="0" fontId="16" fillId="0" borderId="34" xfId="0" applyFont="1" applyBorder="1" applyAlignment="1">
      <alignment horizontal="left" vertical="center" wrapText="1"/>
    </xf>
    <xf numFmtId="0" fontId="18" fillId="0" borderId="7" xfId="1" applyFont="1" applyBorder="1" applyAlignment="1">
      <alignment horizontal="center" vertical="center" wrapText="1"/>
    </xf>
    <xf numFmtId="3" fontId="18" fillId="0" borderId="7" xfId="8" applyNumberFormat="1" applyFont="1" applyFill="1" applyBorder="1" applyAlignment="1">
      <alignment horizontal="center" vertical="center" wrapText="1"/>
    </xf>
    <xf numFmtId="44" fontId="18" fillId="0" borderId="7" xfId="4" applyNumberFormat="1" applyFont="1" applyFill="1" applyBorder="1" applyAlignment="1">
      <alignment vertical="center" wrapText="1"/>
    </xf>
    <xf numFmtId="44" fontId="18" fillId="0" borderId="7" xfId="9" applyNumberFormat="1" applyFont="1" applyFill="1" applyBorder="1" applyAlignment="1">
      <alignment horizontal="right" vertical="center" wrapText="1"/>
    </xf>
    <xf numFmtId="44" fontId="2" fillId="0" borderId="7" xfId="1" applyNumberFormat="1" applyFont="1" applyBorder="1" applyAlignment="1">
      <alignment vertical="center"/>
    </xf>
    <xf numFmtId="167" fontId="2" fillId="0" borderId="0" xfId="9" applyNumberFormat="1" applyFont="1" applyFill="1" applyAlignment="1">
      <alignment vertical="center" wrapText="1"/>
    </xf>
    <xf numFmtId="49" fontId="1" fillId="0" borderId="7" xfId="1" applyNumberFormat="1" applyBorder="1" applyAlignment="1">
      <alignment horizontal="left" vertical="center"/>
    </xf>
    <xf numFmtId="0" fontId="1" fillId="0" borderId="7" xfId="1" applyBorder="1" applyAlignment="1">
      <alignment horizontal="left" vertical="center"/>
    </xf>
    <xf numFmtId="44" fontId="1" fillId="0" borderId="7" xfId="1" applyNumberFormat="1" applyBorder="1" applyAlignment="1">
      <alignment horizontal="right" vertical="center"/>
    </xf>
    <xf numFmtId="0" fontId="2" fillId="0" borderId="7" xfId="1" applyFont="1" applyBorder="1" applyAlignment="1">
      <alignment vertical="center"/>
    </xf>
    <xf numFmtId="0" fontId="19" fillId="0" borderId="0" xfId="1" applyFont="1" applyAlignment="1">
      <alignment vertical="center"/>
    </xf>
    <xf numFmtId="0" fontId="19" fillId="0" borderId="7" xfId="1" applyFont="1" applyBorder="1" applyAlignment="1">
      <alignment vertical="center"/>
    </xf>
    <xf numFmtId="167" fontId="19" fillId="0" borderId="0" xfId="9" applyNumberFormat="1" applyFont="1" applyFill="1" applyAlignment="1">
      <alignment vertical="center" wrapText="1"/>
    </xf>
    <xf numFmtId="0" fontId="18" fillId="0" borderId="0" xfId="1" applyFont="1" applyAlignment="1">
      <alignment vertical="center"/>
    </xf>
    <xf numFmtId="167" fontId="18" fillId="0" borderId="0" xfId="8" applyNumberFormat="1" applyFont="1" applyFill="1" applyAlignment="1">
      <alignment horizontal="right" vertical="center" wrapText="1"/>
    </xf>
    <xf numFmtId="167" fontId="1" fillId="0" borderId="0" xfId="9" applyNumberFormat="1" applyFont="1" applyFill="1" applyAlignment="1">
      <alignment vertical="center" wrapText="1"/>
    </xf>
    <xf numFmtId="167" fontId="18" fillId="0" borderId="0" xfId="9" applyNumberFormat="1" applyFont="1" applyFill="1" applyAlignment="1">
      <alignment vertical="center" wrapText="1"/>
    </xf>
    <xf numFmtId="44" fontId="2" fillId="0" borderId="6" xfId="3" applyNumberFormat="1" applyFont="1" applyBorder="1" applyAlignment="1">
      <alignment horizontal="right" vertical="center"/>
    </xf>
    <xf numFmtId="167" fontId="2" fillId="0" borderId="0" xfId="3" applyNumberFormat="1" applyFont="1" applyFill="1" applyBorder="1" applyAlignment="1">
      <alignment horizontal="right" vertical="center" wrapText="1"/>
    </xf>
    <xf numFmtId="0" fontId="2" fillId="0" borderId="3" xfId="1" applyFont="1" applyBorder="1" applyAlignment="1">
      <alignment horizontal="left" vertical="top"/>
    </xf>
    <xf numFmtId="44" fontId="18" fillId="0" borderId="7" xfId="1" applyNumberFormat="1" applyFont="1" applyBorder="1" applyAlignment="1">
      <alignment vertical="center"/>
    </xf>
    <xf numFmtId="0" fontId="19" fillId="0" borderId="7" xfId="1" applyFont="1" applyBorder="1" applyAlignment="1">
      <alignment horizontal="center" vertical="center" wrapText="1"/>
    </xf>
    <xf numFmtId="3" fontId="19" fillId="0" borderId="7" xfId="8" applyNumberFormat="1" applyFont="1" applyFill="1" applyBorder="1" applyAlignment="1">
      <alignment horizontal="center" vertical="center" wrapText="1"/>
    </xf>
    <xf numFmtId="44" fontId="19" fillId="0" borderId="7" xfId="4" applyNumberFormat="1" applyFont="1" applyFill="1" applyBorder="1" applyAlignment="1">
      <alignment vertical="center" wrapText="1"/>
    </xf>
    <xf numFmtId="0" fontId="19" fillId="0" borderId="0" xfId="1" applyFont="1" applyAlignment="1">
      <alignment horizontal="right" vertical="center"/>
    </xf>
    <xf numFmtId="167" fontId="19" fillId="0" borderId="0" xfId="8" applyNumberFormat="1" applyFont="1" applyFill="1" applyAlignment="1">
      <alignment horizontal="right" vertical="center" wrapText="1"/>
    </xf>
    <xf numFmtId="167" fontId="2" fillId="0" borderId="0" xfId="8" applyNumberFormat="1" applyFont="1" applyFill="1" applyAlignment="1">
      <alignment horizontal="right" vertical="center" wrapText="1"/>
    </xf>
    <xf numFmtId="0" fontId="0" fillId="0" borderId="34" xfId="0" applyBorder="1" applyAlignment="1">
      <alignment horizontal="right" wrapText="1"/>
    </xf>
    <xf numFmtId="0" fontId="20" fillId="0" borderId="34" xfId="0" applyFont="1" applyBorder="1" applyAlignment="1">
      <alignment horizontal="left" vertical="top" wrapText="1"/>
    </xf>
    <xf numFmtId="0" fontId="1" fillId="0" borderId="34" xfId="0" applyFont="1" applyBorder="1" applyAlignment="1">
      <alignment horizontal="left" vertical="center" wrapText="1"/>
    </xf>
    <xf numFmtId="44" fontId="1" fillId="0" borderId="7" xfId="8" applyNumberFormat="1" applyFont="1" applyFill="1" applyBorder="1" applyAlignment="1">
      <alignment vertical="center" wrapText="1"/>
    </xf>
    <xf numFmtId="44" fontId="1" fillId="0" borderId="8" xfId="1" applyNumberFormat="1" applyBorder="1" applyAlignment="1">
      <alignment horizontal="right" vertical="center"/>
    </xf>
    <xf numFmtId="0" fontId="1" fillId="0" borderId="5" xfId="1" applyBorder="1" applyAlignment="1">
      <alignment horizontal="left" vertical="center"/>
    </xf>
    <xf numFmtId="44" fontId="1" fillId="0" borderId="13" xfId="1" applyNumberFormat="1" applyBorder="1" applyAlignment="1">
      <alignment horizontal="right" vertical="center"/>
    </xf>
    <xf numFmtId="0" fontId="2" fillId="0" borderId="34" xfId="0" applyFont="1" applyBorder="1" applyAlignment="1">
      <alignment horizontal="right" vertical="center" wrapText="1"/>
    </xf>
    <xf numFmtId="0" fontId="2" fillId="0" borderId="34" xfId="0" applyFont="1" applyBorder="1" applyAlignment="1">
      <alignment horizontal="left" vertical="center" wrapText="1"/>
    </xf>
    <xf numFmtId="0" fontId="1" fillId="0" borderId="34" xfId="0" applyFont="1" applyBorder="1" applyAlignment="1">
      <alignment horizontal="left" wrapText="1"/>
    </xf>
    <xf numFmtId="0" fontId="18" fillId="0" borderId="34" xfId="0" applyFont="1" applyBorder="1" applyAlignment="1">
      <alignment horizontal="right" vertical="top" wrapText="1"/>
    </xf>
    <xf numFmtId="0" fontId="18" fillId="0" borderId="34" xfId="0" applyFont="1" applyBorder="1" applyAlignment="1">
      <alignment horizontal="left" vertical="top" wrapText="1"/>
    </xf>
    <xf numFmtId="0" fontId="17" fillId="0" borderId="34" xfId="0" applyFont="1" applyBorder="1" applyAlignment="1">
      <alignment horizontal="left" vertical="center" wrapText="1"/>
    </xf>
    <xf numFmtId="0" fontId="18" fillId="2" borderId="0" xfId="1" applyFont="1" applyFill="1" applyAlignment="1">
      <alignment vertical="center"/>
    </xf>
    <xf numFmtId="0" fontId="18" fillId="0" borderId="34" xfId="0" applyFont="1" applyBorder="1" applyAlignment="1">
      <alignment horizontal="right" vertical="center" wrapText="1"/>
    </xf>
    <xf numFmtId="0" fontId="2" fillId="2" borderId="0" xfId="1" applyFont="1" applyFill="1" applyAlignment="1">
      <alignment vertical="center"/>
    </xf>
    <xf numFmtId="0" fontId="19" fillId="2" borderId="0" xfId="1" applyFont="1" applyFill="1" applyAlignment="1">
      <alignment vertical="center"/>
    </xf>
    <xf numFmtId="0" fontId="1" fillId="0" borderId="34" xfId="0" applyFont="1" applyBorder="1" applyAlignment="1">
      <alignment horizontal="center" vertical="center" wrapText="1"/>
    </xf>
    <xf numFmtId="0" fontId="1" fillId="0" borderId="34" xfId="0" applyFont="1" applyBorder="1" applyAlignment="1">
      <alignment horizontal="center" vertical="top" wrapText="1"/>
    </xf>
    <xf numFmtId="0" fontId="1" fillId="0" borderId="34" xfId="0" applyFont="1" applyBorder="1" applyAlignment="1">
      <alignment horizontal="center" wrapText="1"/>
    </xf>
    <xf numFmtId="49" fontId="18" fillId="0" borderId="7" xfId="1" applyNumberFormat="1" applyFont="1" applyBorder="1" applyAlignment="1">
      <alignment horizontal="right" vertical="center" wrapText="1"/>
    </xf>
    <xf numFmtId="0" fontId="18" fillId="0" borderId="8" xfId="1" applyFont="1" applyBorder="1" applyAlignment="1">
      <alignment horizontal="left" vertical="center" wrapText="1"/>
    </xf>
    <xf numFmtId="44" fontId="1" fillId="0" borderId="7" xfId="3" applyNumberFormat="1" applyBorder="1" applyAlignment="1">
      <alignment vertical="center" wrapText="1"/>
    </xf>
    <xf numFmtId="44" fontId="1" fillId="0" borderId="7" xfId="2" applyNumberFormat="1" applyBorder="1" applyAlignment="1">
      <alignment horizontal="right" wrapText="1"/>
    </xf>
    <xf numFmtId="10" fontId="1" fillId="0" borderId="7" xfId="6" applyNumberFormat="1" applyFont="1" applyBorder="1" applyAlignment="1">
      <alignment vertical="center" wrapText="1"/>
    </xf>
    <xf numFmtId="167" fontId="1" fillId="0" borderId="7" xfId="2" applyNumberFormat="1" applyFont="1" applyFill="1" applyBorder="1" applyAlignment="1">
      <alignment horizontal="right"/>
    </xf>
    <xf numFmtId="167" fontId="1" fillId="0" borderId="0" xfId="2" applyNumberFormat="1" applyFont="1" applyFill="1" applyBorder="1" applyAlignment="1">
      <alignment horizontal="right" wrapText="1"/>
    </xf>
    <xf numFmtId="165" fontId="1" fillId="0" borderId="7" xfId="3" applyFont="1" applyFill="1" applyBorder="1" applyAlignment="1">
      <alignment wrapText="1"/>
    </xf>
    <xf numFmtId="3" fontId="1" fillId="0" borderId="7" xfId="1" applyNumberFormat="1" applyBorder="1" applyAlignment="1">
      <alignment horizontal="center" vertical="center" wrapText="1"/>
    </xf>
    <xf numFmtId="166" fontId="1" fillId="0" borderId="7" xfId="3" applyNumberFormat="1" applyFont="1" applyFill="1" applyBorder="1" applyAlignment="1">
      <alignment horizontal="center" vertical="center" wrapText="1"/>
    </xf>
    <xf numFmtId="166" fontId="1" fillId="0" borderId="7" xfId="2" applyNumberFormat="1" applyFont="1" applyFill="1" applyBorder="1" applyAlignment="1">
      <alignment horizontal="center" vertical="center"/>
    </xf>
    <xf numFmtId="167" fontId="1" fillId="0" borderId="0" xfId="2" applyNumberFormat="1" applyFont="1" applyFill="1" applyBorder="1" applyAlignment="1">
      <alignment horizontal="center" vertical="center" wrapText="1"/>
    </xf>
    <xf numFmtId="2" fontId="1" fillId="0" borderId="7" xfId="1" applyNumberFormat="1" applyBorder="1" applyAlignment="1">
      <alignment horizontal="center" vertical="center" wrapText="1"/>
    </xf>
    <xf numFmtId="49" fontId="2" fillId="0" borderId="7" xfId="1" applyNumberFormat="1" applyFont="1" applyBorder="1" applyAlignment="1">
      <alignment horizontal="right" vertical="top" wrapText="1"/>
    </xf>
    <xf numFmtId="166" fontId="1" fillId="0" borderId="7" xfId="1" applyNumberFormat="1" applyBorder="1" applyAlignment="1">
      <alignment horizontal="center" vertical="center" wrapText="1"/>
    </xf>
    <xf numFmtId="2" fontId="1" fillId="0" borderId="7" xfId="3" applyNumberFormat="1" applyFont="1" applyFill="1" applyBorder="1" applyAlignment="1">
      <alignment horizontal="center" vertical="center" wrapText="1"/>
    </xf>
    <xf numFmtId="4" fontId="1" fillId="0" borderId="7" xfId="1" applyNumberFormat="1" applyBorder="1" applyAlignment="1">
      <alignment horizontal="center" vertical="center" wrapText="1"/>
    </xf>
    <xf numFmtId="49" fontId="2" fillId="0" borderId="7" xfId="1" applyNumberFormat="1" applyFont="1" applyBorder="1" applyAlignment="1">
      <alignment horizontal="right" vertical="top"/>
    </xf>
    <xf numFmtId="3" fontId="1" fillId="0" borderId="7" xfId="3" applyNumberFormat="1" applyFont="1" applyFill="1" applyBorder="1" applyAlignment="1">
      <alignment horizontal="center" wrapText="1"/>
    </xf>
    <xf numFmtId="49" fontId="11" fillId="0" borderId="7" xfId="0" applyNumberFormat="1" applyFont="1" applyBorder="1" applyAlignment="1">
      <alignment vertical="top" wrapText="1"/>
    </xf>
    <xf numFmtId="0" fontId="11" fillId="0" borderId="7" xfId="0" applyFont="1" applyBorder="1" applyAlignment="1">
      <alignment vertical="top" wrapText="1"/>
    </xf>
    <xf numFmtId="49" fontId="1" fillId="0" borderId="7" xfId="1" applyNumberFormat="1" applyBorder="1" applyAlignment="1">
      <alignment horizontal="right" wrapText="1"/>
    </xf>
    <xf numFmtId="168" fontId="1" fillId="0" borderId="7" xfId="4" applyNumberFormat="1" applyFont="1" applyFill="1" applyBorder="1" applyAlignment="1">
      <alignment wrapText="1"/>
    </xf>
    <xf numFmtId="3" fontId="1" fillId="0" borderId="15" xfId="3" applyNumberFormat="1" applyFont="1" applyFill="1" applyBorder="1" applyAlignment="1">
      <alignment horizontal="center" wrapText="1"/>
    </xf>
    <xf numFmtId="166" fontId="2" fillId="0" borderId="6" xfId="3" applyNumberFormat="1" applyFont="1" applyFill="1" applyBorder="1" applyAlignment="1">
      <alignment horizontal="right" vertical="center"/>
    </xf>
    <xf numFmtId="49" fontId="1" fillId="0" borderId="0" xfId="1" applyNumberFormat="1" applyAlignment="1">
      <alignment horizontal="center" vertical="center"/>
    </xf>
    <xf numFmtId="49" fontId="11" fillId="0" borderId="7" xfId="0" applyNumberFormat="1" applyFont="1" applyBorder="1" applyAlignment="1">
      <alignment horizontal="center" vertical="top" wrapText="1"/>
    </xf>
    <xf numFmtId="0" fontId="1" fillId="0" borderId="7" xfId="3" applyNumberFormat="1" applyFont="1" applyFill="1" applyBorder="1" applyAlignment="1">
      <alignment horizontal="center" vertical="center" wrapText="1"/>
    </xf>
    <xf numFmtId="0" fontId="1" fillId="0" borderId="7" xfId="3" applyNumberFormat="1" applyFont="1" applyFill="1" applyBorder="1" applyAlignment="1">
      <alignment horizontal="center" wrapText="1"/>
    </xf>
    <xf numFmtId="49" fontId="18" fillId="0" borderId="7" xfId="1" applyNumberFormat="1" applyFont="1" applyBorder="1" applyAlignment="1">
      <alignment horizontal="right" vertical="top" wrapText="1"/>
    </xf>
    <xf numFmtId="0" fontId="18" fillId="0" borderId="7" xfId="1" applyFont="1" applyBorder="1" applyAlignment="1">
      <alignment horizontal="left" vertical="center" wrapText="1"/>
    </xf>
    <xf numFmtId="0" fontId="18" fillId="0" borderId="7" xfId="3" applyNumberFormat="1" applyFont="1" applyFill="1" applyBorder="1" applyAlignment="1">
      <alignment horizontal="center" wrapText="1"/>
    </xf>
    <xf numFmtId="167" fontId="18" fillId="0" borderId="7" xfId="2" applyNumberFormat="1" applyFont="1" applyFill="1" applyBorder="1" applyAlignment="1">
      <alignment horizontal="right" vertical="center"/>
    </xf>
    <xf numFmtId="166" fontId="18" fillId="0" borderId="7" xfId="3" applyNumberFormat="1" applyFont="1" applyFill="1" applyBorder="1" applyAlignment="1">
      <alignment horizontal="center" vertical="center" wrapText="1"/>
    </xf>
    <xf numFmtId="167" fontId="18" fillId="0" borderId="7" xfId="2" applyNumberFormat="1" applyFont="1" applyFill="1" applyBorder="1" applyAlignment="1">
      <alignment horizontal="right"/>
    </xf>
    <xf numFmtId="49" fontId="1" fillId="0" borderId="7" xfId="1" applyNumberFormat="1" applyBorder="1" applyAlignment="1">
      <alignment horizontal="center" vertical="center"/>
    </xf>
    <xf numFmtId="0" fontId="1" fillId="0" borderId="7" xfId="1" applyBorder="1" applyAlignment="1">
      <alignment horizontal="right" vertical="center"/>
    </xf>
    <xf numFmtId="0" fontId="1" fillId="0" borderId="15" xfId="3" applyNumberFormat="1" applyFont="1" applyFill="1" applyBorder="1" applyAlignment="1">
      <alignment horizontal="center" wrapText="1"/>
    </xf>
    <xf numFmtId="0" fontId="2" fillId="0" borderId="9" xfId="1" applyFont="1" applyBorder="1" applyAlignment="1">
      <alignment horizontal="center" vertical="center"/>
    </xf>
    <xf numFmtId="167" fontId="1" fillId="0" borderId="7" xfId="2" applyNumberFormat="1" applyFont="1" applyFill="1" applyBorder="1" applyAlignment="1">
      <alignment horizontal="right" vertical="center"/>
    </xf>
    <xf numFmtId="167" fontId="1" fillId="0" borderId="0" xfId="2" applyNumberFormat="1" applyFont="1" applyFill="1" applyBorder="1" applyAlignment="1">
      <alignment horizontal="right" vertical="center" wrapText="1"/>
    </xf>
    <xf numFmtId="49" fontId="11" fillId="0" borderId="7" xfId="0" applyNumberFormat="1" applyFont="1" applyBorder="1" applyAlignment="1">
      <alignment horizontal="center" vertical="center" wrapText="1"/>
    </xf>
    <xf numFmtId="49" fontId="23" fillId="0" borderId="8" xfId="0" applyNumberFormat="1" applyFont="1" applyBorder="1" applyAlignment="1">
      <alignment horizontal="center" vertical="center" wrapText="1"/>
    </xf>
    <xf numFmtId="168" fontId="1" fillId="0" borderId="7" xfId="4" applyNumberFormat="1" applyFont="1" applyFill="1" applyBorder="1" applyAlignment="1">
      <alignment vertical="center" wrapText="1"/>
    </xf>
    <xf numFmtId="0" fontId="1" fillId="0" borderId="15" xfId="3" applyNumberFormat="1" applyFont="1" applyFill="1" applyBorder="1" applyAlignment="1">
      <alignment horizontal="center" vertical="center" wrapText="1"/>
    </xf>
    <xf numFmtId="2" fontId="1" fillId="0" borderId="0" xfId="1" applyNumberFormat="1" applyAlignment="1">
      <alignment horizontal="center" vertical="center"/>
    </xf>
    <xf numFmtId="2" fontId="1" fillId="0" borderId="1" xfId="1" applyNumberFormat="1" applyBorder="1" applyAlignment="1">
      <alignment horizontal="center" vertical="center"/>
    </xf>
    <xf numFmtId="2" fontId="2" fillId="0" borderId="6" xfId="1" applyNumberFormat="1" applyFont="1" applyBorder="1" applyAlignment="1">
      <alignment horizontal="center" vertical="center" wrapText="1"/>
    </xf>
    <xf numFmtId="2" fontId="1" fillId="0" borderId="7" xfId="1" applyNumberFormat="1" applyBorder="1" applyAlignment="1">
      <alignment horizontal="center" wrapText="1"/>
    </xf>
    <xf numFmtId="2" fontId="1" fillId="0" borderId="7" xfId="3" applyNumberFormat="1" applyFont="1" applyFill="1" applyBorder="1" applyAlignment="1">
      <alignment wrapText="1"/>
    </xf>
    <xf numFmtId="2" fontId="1" fillId="0" borderId="7" xfId="3" applyNumberFormat="1" applyBorder="1" applyAlignment="1">
      <alignment horizontal="center" vertical="center" wrapText="1"/>
    </xf>
    <xf numFmtId="2" fontId="1" fillId="0" borderId="7" xfId="3" applyNumberFormat="1" applyBorder="1" applyAlignment="1">
      <alignment horizontal="center" wrapText="1"/>
    </xf>
    <xf numFmtId="2" fontId="2" fillId="0" borderId="9" xfId="1" applyNumberFormat="1" applyFont="1" applyBorder="1" applyAlignment="1">
      <alignment horizontal="center" vertical="center"/>
    </xf>
    <xf numFmtId="44" fontId="1" fillId="0" borderId="0" xfId="1" applyNumberFormat="1" applyAlignment="1">
      <alignment vertical="center" wrapText="1"/>
    </xf>
    <xf numFmtId="169" fontId="1" fillId="0" borderId="0" xfId="1" applyNumberFormat="1" applyAlignment="1">
      <alignment vertical="center" wrapText="1"/>
    </xf>
    <xf numFmtId="0" fontId="1" fillId="0" borderId="0" xfId="1" applyAlignment="1">
      <alignment horizontal="left" wrapText="1"/>
    </xf>
    <xf numFmtId="0" fontId="2" fillId="0" borderId="0" xfId="1" applyFont="1" applyAlignment="1">
      <alignment horizontal="left" wrapText="1"/>
    </xf>
    <xf numFmtId="0" fontId="2" fillId="0" borderId="0" xfId="1" applyFont="1" applyAlignment="1">
      <alignment wrapText="1"/>
    </xf>
    <xf numFmtId="0" fontId="1" fillId="0" borderId="0" xfId="0" applyFont="1" applyAlignment="1">
      <alignment horizontal="center" vertical="center" wrapText="1"/>
    </xf>
    <xf numFmtId="0" fontId="1" fillId="0" borderId="0" xfId="0" applyFont="1" applyAlignment="1">
      <alignment horizontal="center" vertical="top" wrapText="1"/>
    </xf>
    <xf numFmtId="0" fontId="1" fillId="0" borderId="0" xfId="0" applyFont="1" applyAlignment="1">
      <alignment horizontal="center" wrapText="1"/>
    </xf>
    <xf numFmtId="167" fontId="2" fillId="0" borderId="6" xfId="3" applyNumberFormat="1" applyFont="1" applyBorder="1" applyAlignment="1">
      <alignment horizontal="right" vertical="center"/>
    </xf>
    <xf numFmtId="3" fontId="1" fillId="0" borderId="7" xfId="3" applyNumberFormat="1" applyFont="1" applyFill="1" applyBorder="1" applyAlignment="1">
      <alignment horizontal="center" vertical="center" wrapText="1"/>
    </xf>
    <xf numFmtId="0" fontId="1" fillId="0" borderId="12" xfId="1" applyBorder="1" applyAlignment="1">
      <alignment horizontal="left" vertical="center" wrapText="1"/>
    </xf>
    <xf numFmtId="165" fontId="1" fillId="0" borderId="7" xfId="1" applyNumberFormat="1" applyBorder="1" applyAlignment="1">
      <alignment horizontal="center" vertical="center" wrapText="1"/>
    </xf>
    <xf numFmtId="9" fontId="1" fillId="0" borderId="7" xfId="3" applyNumberFormat="1" applyFont="1" applyBorder="1" applyAlignment="1">
      <alignment vertical="center" wrapText="1"/>
    </xf>
    <xf numFmtId="167" fontId="1" fillId="0" borderId="7" xfId="2" applyNumberFormat="1" applyFont="1" applyFill="1" applyBorder="1" applyAlignment="1">
      <alignment horizontal="right" vertical="center" wrapText="1"/>
    </xf>
    <xf numFmtId="0" fontId="11" fillId="0" borderId="8" xfId="0" applyFont="1" applyBorder="1" applyAlignment="1">
      <alignment horizontal="left" vertical="center" wrapText="1"/>
    </xf>
    <xf numFmtId="167" fontId="1" fillId="0" borderId="7" xfId="2" applyNumberFormat="1" applyFont="1" applyBorder="1" applyAlignment="1">
      <alignment horizontal="right" wrapText="1"/>
    </xf>
    <xf numFmtId="165" fontId="1" fillId="0" borderId="7" xfId="3" applyFont="1" applyFill="1" applyBorder="1" applyAlignment="1">
      <alignment horizontal="center" vertical="center" wrapText="1"/>
    </xf>
    <xf numFmtId="168" fontId="1" fillId="0" borderId="7" xfId="4" applyNumberFormat="1" applyFont="1" applyBorder="1" applyAlignment="1">
      <alignment vertical="center" wrapText="1"/>
    </xf>
    <xf numFmtId="3" fontId="1" fillId="0" borderId="7" xfId="3" applyNumberFormat="1" applyFont="1" applyBorder="1" applyAlignment="1">
      <alignment horizontal="center" wrapText="1"/>
    </xf>
    <xf numFmtId="167" fontId="1" fillId="0" borderId="7" xfId="9" applyNumberFormat="1" applyBorder="1" applyAlignment="1">
      <alignment horizontal="right" vertical="center" wrapText="1"/>
    </xf>
    <xf numFmtId="3" fontId="1" fillId="0" borderId="7" xfId="8" applyNumberFormat="1" applyBorder="1" applyAlignment="1">
      <alignment horizontal="center" vertical="center" wrapText="1"/>
    </xf>
    <xf numFmtId="44" fontId="1" fillId="0" borderId="7" xfId="9" applyNumberFormat="1" applyBorder="1" applyAlignment="1">
      <alignment horizontal="right" vertical="center" wrapText="1"/>
    </xf>
    <xf numFmtId="0" fontId="2" fillId="0" borderId="8" xfId="1" applyFont="1" applyBorder="1" applyAlignment="1">
      <alignment horizontal="left" vertical="center" wrapText="1"/>
    </xf>
    <xf numFmtId="3" fontId="2" fillId="0" borderId="7" xfId="8" applyNumberFormat="1" applyFont="1" applyBorder="1" applyAlignment="1">
      <alignment horizontal="center" vertical="center" wrapText="1"/>
    </xf>
    <xf numFmtId="167" fontId="1" fillId="0" borderId="7" xfId="9" applyNumberFormat="1" applyFont="1" applyBorder="1" applyAlignment="1">
      <alignment horizontal="right" vertical="center" wrapText="1"/>
    </xf>
    <xf numFmtId="3" fontId="1" fillId="0" borderId="7" xfId="10" applyNumberFormat="1" applyFill="1" applyBorder="1" applyAlignment="1">
      <alignment horizontal="center" vertical="center" wrapText="1"/>
    </xf>
    <xf numFmtId="167" fontId="1" fillId="0" borderId="7" xfId="9" applyNumberFormat="1" applyFill="1" applyBorder="1" applyAlignment="1">
      <alignment horizontal="right" vertical="center" wrapText="1"/>
    </xf>
    <xf numFmtId="3" fontId="1" fillId="0" borderId="7" xfId="8" applyNumberFormat="1" applyFont="1" applyBorder="1" applyAlignment="1">
      <alignment horizontal="center" vertical="center" wrapText="1"/>
    </xf>
    <xf numFmtId="44" fontId="1" fillId="0" borderId="7" xfId="9" applyNumberFormat="1" applyFont="1" applyBorder="1" applyAlignment="1">
      <alignment horizontal="right" vertical="center" wrapText="1"/>
    </xf>
    <xf numFmtId="44" fontId="2" fillId="0" borderId="7" xfId="4" applyNumberFormat="1" applyFont="1" applyBorder="1" applyAlignment="1">
      <alignment vertical="center" wrapText="1"/>
    </xf>
    <xf numFmtId="44" fontId="2" fillId="0" borderId="7" xfId="9" applyNumberFormat="1" applyFont="1" applyBorder="1" applyAlignment="1">
      <alignment horizontal="right" vertical="center" wrapText="1"/>
    </xf>
    <xf numFmtId="44" fontId="1" fillId="0" borderId="7" xfId="4" applyNumberFormat="1" applyFont="1" applyBorder="1" applyAlignment="1">
      <alignment vertical="center" wrapText="1"/>
    </xf>
    <xf numFmtId="3" fontId="24" fillId="0" borderId="34" xfId="0" applyNumberFormat="1" applyFont="1" applyBorder="1" applyAlignment="1">
      <alignment horizontal="center" vertical="top" shrinkToFit="1"/>
    </xf>
    <xf numFmtId="170" fontId="24" fillId="0" borderId="34" xfId="0" applyNumberFormat="1" applyFont="1" applyBorder="1" applyAlignment="1">
      <alignment horizontal="right" vertical="top" shrinkToFit="1"/>
    </xf>
    <xf numFmtId="170" fontId="24" fillId="0" borderId="34" xfId="0" applyNumberFormat="1" applyFont="1" applyBorder="1" applyAlignment="1">
      <alignment horizontal="center" vertical="top" shrinkToFit="1"/>
    </xf>
    <xf numFmtId="165" fontId="1" fillId="0" borderId="7" xfId="8" applyFont="1" applyBorder="1" applyAlignment="1">
      <alignment vertical="center" wrapText="1"/>
    </xf>
    <xf numFmtId="0" fontId="1" fillId="0" borderId="0" xfId="0" applyFont="1" applyAlignment="1">
      <alignment horizontal="left" wrapText="1"/>
    </xf>
    <xf numFmtId="165" fontId="1" fillId="0" borderId="7" xfId="8" applyBorder="1" applyAlignment="1">
      <alignment vertical="center" wrapText="1"/>
    </xf>
    <xf numFmtId="1" fontId="1" fillId="0" borderId="7" xfId="1" applyNumberFormat="1" applyBorder="1" applyAlignment="1">
      <alignment horizontal="center" vertical="center" wrapText="1"/>
    </xf>
    <xf numFmtId="0" fontId="1" fillId="0" borderId="0" xfId="0" applyFont="1" applyAlignment="1">
      <alignment horizontal="left" vertical="center" wrapText="1"/>
    </xf>
    <xf numFmtId="169" fontId="1" fillId="0" borderId="7" xfId="1" applyNumberFormat="1" applyBorder="1" applyAlignment="1">
      <alignment vertical="center" wrapText="1"/>
    </xf>
    <xf numFmtId="169" fontId="1" fillId="0" borderId="7" xfId="8" applyNumberFormat="1" applyBorder="1" applyAlignment="1">
      <alignment vertical="center" wrapText="1"/>
    </xf>
    <xf numFmtId="169" fontId="1" fillId="0" borderId="7" xfId="8" applyNumberFormat="1" applyFill="1" applyBorder="1" applyAlignment="1">
      <alignment vertical="center" wrapText="1"/>
    </xf>
    <xf numFmtId="3" fontId="1" fillId="0" borderId="7" xfId="8" applyNumberFormat="1" applyFill="1" applyBorder="1" applyAlignment="1">
      <alignment horizontal="center" vertical="center" wrapText="1"/>
    </xf>
    <xf numFmtId="44" fontId="1" fillId="0" borderId="7" xfId="4" applyNumberFormat="1" applyFill="1" applyBorder="1" applyAlignment="1">
      <alignment vertical="center" wrapText="1"/>
    </xf>
    <xf numFmtId="44" fontId="1" fillId="0" borderId="7" xfId="9" applyNumberFormat="1" applyFill="1" applyBorder="1" applyAlignment="1">
      <alignment horizontal="right" vertical="center" wrapText="1"/>
    </xf>
    <xf numFmtId="167" fontId="1" fillId="0" borderId="7" xfId="9" applyNumberFormat="1" applyFont="1" applyFill="1" applyBorder="1" applyAlignment="1">
      <alignment horizontal="right" vertical="center" wrapText="1"/>
    </xf>
    <xf numFmtId="44" fontId="19" fillId="0" borderId="7" xfId="9" applyNumberFormat="1" applyFont="1" applyFill="1" applyBorder="1" applyAlignment="1">
      <alignment horizontal="right" vertical="center" wrapText="1"/>
    </xf>
    <xf numFmtId="169" fontId="12" fillId="0" borderId="7" xfId="0" applyNumberFormat="1" applyFont="1" applyBorder="1" applyAlignment="1">
      <alignment vertical="top" wrapText="1"/>
    </xf>
    <xf numFmtId="0" fontId="1" fillId="0" borderId="34" xfId="1" applyBorder="1" applyAlignment="1">
      <alignment vertical="center"/>
    </xf>
    <xf numFmtId="0" fontId="1" fillId="0" borderId="35" xfId="1" applyBorder="1" applyAlignment="1">
      <alignment vertical="center"/>
    </xf>
    <xf numFmtId="0" fontId="1" fillId="0" borderId="7" xfId="1" applyBorder="1" applyAlignment="1">
      <alignment vertical="justify" wrapText="1"/>
    </xf>
    <xf numFmtId="167" fontId="1" fillId="0" borderId="7" xfId="2" applyNumberFormat="1" applyFont="1" applyFill="1" applyBorder="1" applyAlignment="1">
      <alignment horizontal="right" wrapText="1"/>
    </xf>
    <xf numFmtId="170" fontId="1" fillId="0" borderId="7" xfId="3" applyNumberFormat="1" applyFont="1" applyBorder="1" applyAlignment="1">
      <alignment horizontal="center" vertical="center" wrapText="1"/>
    </xf>
    <xf numFmtId="170" fontId="1" fillId="0" borderId="7" xfId="8" applyNumberFormat="1" applyFont="1" applyFill="1" applyBorder="1" applyAlignment="1">
      <alignment horizontal="center" vertical="center" wrapText="1"/>
    </xf>
    <xf numFmtId="165" fontId="1" fillId="0" borderId="7" xfId="3" applyFont="1" applyFill="1" applyBorder="1" applyAlignment="1">
      <alignment horizontal="center" wrapText="1"/>
    </xf>
    <xf numFmtId="0" fontId="1" fillId="0" borderId="8" xfId="1" applyBorder="1" applyAlignment="1">
      <alignment vertical="center" wrapText="1"/>
    </xf>
    <xf numFmtId="168" fontId="1" fillId="0" borderId="7" xfId="1" applyNumberFormat="1" applyBorder="1" applyAlignment="1">
      <alignment horizontal="center" vertical="center" wrapText="1"/>
    </xf>
    <xf numFmtId="167" fontId="1" fillId="0" borderId="7" xfId="2" applyNumberFormat="1" applyFont="1" applyFill="1" applyBorder="1" applyAlignment="1">
      <alignment horizontal="center"/>
    </xf>
    <xf numFmtId="0" fontId="1" fillId="0" borderId="8" xfId="1" applyBorder="1" applyAlignment="1">
      <alignment horizontal="center" vertical="center" wrapText="1"/>
    </xf>
    <xf numFmtId="0" fontId="1" fillId="0" borderId="35" xfId="0" applyFont="1" applyBorder="1" applyAlignment="1">
      <alignment horizontal="left" wrapText="1"/>
    </xf>
    <xf numFmtId="0" fontId="1" fillId="0" borderId="35" xfId="0" applyFont="1" applyBorder="1" applyAlignment="1">
      <alignment horizontal="center" vertical="center" wrapText="1"/>
    </xf>
    <xf numFmtId="0" fontId="1" fillId="0" borderId="35" xfId="0" applyFont="1" applyBorder="1" applyAlignment="1">
      <alignment horizontal="center" wrapText="1"/>
    </xf>
    <xf numFmtId="4" fontId="1" fillId="0" borderId="7" xfId="3" applyNumberFormat="1" applyFont="1" applyBorder="1" applyAlignment="1">
      <alignment horizontal="center" vertical="center" wrapText="1"/>
    </xf>
    <xf numFmtId="167" fontId="1" fillId="0" borderId="7" xfId="2" applyNumberFormat="1" applyBorder="1" applyAlignment="1">
      <alignment wrapText="1"/>
    </xf>
    <xf numFmtId="171" fontId="1" fillId="0" borderId="0" xfId="1" applyNumberFormat="1" applyAlignment="1">
      <alignment vertical="center"/>
    </xf>
    <xf numFmtId="165" fontId="1" fillId="0" borderId="0" xfId="1" applyNumberFormat="1" applyAlignment="1">
      <alignment vertical="center" wrapText="1"/>
    </xf>
    <xf numFmtId="165" fontId="1" fillId="0" borderId="0" xfId="1" applyNumberFormat="1" applyAlignment="1">
      <alignment vertical="center"/>
    </xf>
    <xf numFmtId="2" fontId="1" fillId="0" borderId="7" xfId="4" applyNumberFormat="1" applyBorder="1" applyAlignment="1">
      <alignment vertical="center" wrapText="1"/>
    </xf>
    <xf numFmtId="0" fontId="1" fillId="0" borderId="7" xfId="1" applyBorder="1" applyAlignment="1">
      <alignment horizontal="right" vertical="center" wrapText="1"/>
    </xf>
    <xf numFmtId="167" fontId="1" fillId="0" borderId="7" xfId="8" applyNumberFormat="1" applyFont="1" applyFill="1" applyBorder="1" applyAlignment="1">
      <alignment horizontal="right" vertical="center" wrapText="1"/>
    </xf>
    <xf numFmtId="167" fontId="2" fillId="0" borderId="7" xfId="9" applyNumberFormat="1" applyFont="1" applyFill="1" applyBorder="1" applyAlignment="1">
      <alignment horizontal="right" vertical="center" wrapText="1"/>
    </xf>
    <xf numFmtId="167" fontId="2" fillId="0" borderId="7" xfId="8" applyNumberFormat="1" applyFont="1" applyFill="1" applyBorder="1" applyAlignment="1">
      <alignment horizontal="right" vertical="center" wrapText="1"/>
    </xf>
    <xf numFmtId="170" fontId="1" fillId="0" borderId="7" xfId="8" applyNumberFormat="1" applyBorder="1" applyAlignment="1">
      <alignment horizontal="center" vertical="center" wrapText="1"/>
    </xf>
    <xf numFmtId="167" fontId="2" fillId="0" borderId="0" xfId="9" applyNumberFormat="1" applyFont="1" applyFill="1" applyAlignment="1">
      <alignment horizontal="right" vertical="center" wrapText="1"/>
    </xf>
    <xf numFmtId="165" fontId="1" fillId="0" borderId="7" xfId="8" applyFont="1" applyFill="1" applyBorder="1" applyAlignment="1">
      <alignment vertical="center" wrapText="1"/>
    </xf>
    <xf numFmtId="44" fontId="2" fillId="0" borderId="6" xfId="8" applyNumberFormat="1" applyFont="1" applyFill="1" applyBorder="1" applyAlignment="1">
      <alignment horizontal="right" vertical="center" wrapText="1"/>
    </xf>
    <xf numFmtId="2" fontId="1" fillId="0" borderId="7" xfId="8" applyNumberFormat="1" applyFont="1" applyFill="1" applyBorder="1" applyAlignment="1">
      <alignment horizontal="center" vertical="center" wrapText="1"/>
    </xf>
    <xf numFmtId="2" fontId="2" fillId="0" borderId="7" xfId="8" applyNumberFormat="1" applyFont="1" applyFill="1" applyBorder="1" applyAlignment="1">
      <alignment horizontal="center" vertical="center" wrapText="1"/>
    </xf>
    <xf numFmtId="44" fontId="1" fillId="0" borderId="7" xfId="2" applyNumberFormat="1" applyBorder="1" applyAlignment="1">
      <alignment horizontal="right" vertical="center" wrapText="1"/>
    </xf>
    <xf numFmtId="0" fontId="2" fillId="0" borderId="2" xfId="1" applyFont="1" applyBorder="1" applyAlignment="1">
      <alignment vertical="center"/>
    </xf>
    <xf numFmtId="0" fontId="2" fillId="0" borderId="3" xfId="1" applyFont="1" applyBorder="1" applyAlignment="1">
      <alignment vertical="center"/>
    </xf>
    <xf numFmtId="0" fontId="1" fillId="0" borderId="6" xfId="1" applyBorder="1" applyAlignment="1">
      <alignment horizontal="center" vertical="center" wrapText="1"/>
    </xf>
    <xf numFmtId="0" fontId="1" fillId="0" borderId="6" xfId="1" applyBorder="1" applyAlignment="1">
      <alignment horizontal="left" vertical="center" wrapText="1"/>
    </xf>
    <xf numFmtId="166" fontId="2" fillId="0" borderId="6" xfId="5" applyFont="1" applyBorder="1" applyAlignment="1">
      <alignment vertical="center" wrapText="1"/>
    </xf>
    <xf numFmtId="49" fontId="1" fillId="0" borderId="6" xfId="1" applyNumberFormat="1" applyBorder="1" applyAlignment="1">
      <alignment horizontal="center" vertical="center" wrapText="1"/>
    </xf>
    <xf numFmtId="3" fontId="24" fillId="0" borderId="0" xfId="0" applyNumberFormat="1" applyFont="1" applyAlignment="1">
      <alignment horizontal="center" vertical="top" shrinkToFit="1"/>
    </xf>
    <xf numFmtId="0" fontId="1" fillId="0" borderId="8" xfId="0" applyFont="1" applyBorder="1" applyAlignment="1">
      <alignment horizontal="left" wrapText="1"/>
    </xf>
    <xf numFmtId="0" fontId="1" fillId="0" borderId="0" xfId="1" applyAlignment="1">
      <alignment horizontal="justify" wrapText="1"/>
    </xf>
    <xf numFmtId="0" fontId="1" fillId="0" borderId="0" xfId="1" applyAlignment="1">
      <alignment horizontal="justify" vertical="center" wrapText="1"/>
    </xf>
    <xf numFmtId="0" fontId="2" fillId="0" borderId="5" xfId="1" applyFont="1" applyBorder="1" applyAlignment="1">
      <alignment horizontal="left" vertical="center" wrapText="1"/>
    </xf>
    <xf numFmtId="0" fontId="2" fillId="0" borderId="14" xfId="1" applyFont="1" applyBorder="1" applyAlignment="1">
      <alignment horizontal="center" vertical="center" wrapText="1"/>
    </xf>
    <xf numFmtId="0" fontId="1" fillId="0" borderId="10" xfId="1" applyBorder="1" applyAlignment="1">
      <alignment horizontal="left" vertical="center" wrapText="1"/>
    </xf>
    <xf numFmtId="0" fontId="2" fillId="0" borderId="4" xfId="1" applyFont="1" applyBorder="1" applyAlignment="1">
      <alignment vertical="center" wrapText="1"/>
    </xf>
    <xf numFmtId="0" fontId="2" fillId="0" borderId="5" xfId="1" applyFont="1" applyBorder="1" applyAlignment="1">
      <alignment vertical="center" wrapText="1"/>
    </xf>
    <xf numFmtId="0" fontId="2" fillId="0" borderId="1" xfId="1" applyFont="1" applyBorder="1" applyAlignment="1">
      <alignment vertical="center" wrapText="1"/>
    </xf>
    <xf numFmtId="0" fontId="1" fillId="0" borderId="0" xfId="1" applyAlignment="1">
      <alignment vertical="justify" wrapText="1"/>
    </xf>
    <xf numFmtId="166" fontId="2" fillId="0" borderId="11" xfId="5" applyFont="1" applyBorder="1" applyAlignment="1">
      <alignment vertical="center" wrapText="1"/>
    </xf>
    <xf numFmtId="166" fontId="2" fillId="0" borderId="6" xfId="5" applyFont="1" applyBorder="1" applyAlignment="1">
      <alignment horizontal="left" vertical="center" wrapText="1"/>
    </xf>
    <xf numFmtId="0" fontId="1" fillId="0" borderId="15" xfId="1" applyBorder="1" applyAlignment="1">
      <alignment horizontal="center" vertical="center" wrapText="1"/>
    </xf>
    <xf numFmtId="4" fontId="1" fillId="0" borderId="7" xfId="3" applyNumberFormat="1" applyBorder="1" applyAlignment="1">
      <alignment horizontal="center" wrapText="1"/>
    </xf>
    <xf numFmtId="0" fontId="1" fillId="0" borderId="36" xfId="1" applyBorder="1" applyAlignment="1">
      <alignment horizontal="center" vertical="center" wrapText="1"/>
    </xf>
    <xf numFmtId="167" fontId="2" fillId="0" borderId="0" xfId="2" applyNumberFormat="1" applyFont="1" applyAlignment="1">
      <alignment horizontal="right" vertical="center" wrapText="1"/>
    </xf>
    <xf numFmtId="0" fontId="2" fillId="0" borderId="0" xfId="1" applyFont="1" applyAlignment="1">
      <alignment horizontal="justify" vertical="center" wrapText="1"/>
    </xf>
    <xf numFmtId="0" fontId="2" fillId="0" borderId="7" xfId="1" applyFont="1" applyBorder="1" applyAlignment="1">
      <alignment horizontal="justify" vertical="center" wrapText="1"/>
    </xf>
    <xf numFmtId="0" fontId="2" fillId="0" borderId="10" xfId="1" applyFont="1" applyBorder="1" applyAlignment="1">
      <alignment vertical="center"/>
    </xf>
    <xf numFmtId="0" fontId="1" fillId="0" borderId="0" xfId="1" applyBorder="1" applyAlignment="1">
      <alignment horizontal="right" vertical="center"/>
    </xf>
    <xf numFmtId="0" fontId="2" fillId="0" borderId="0" xfId="1" applyFont="1" applyBorder="1" applyAlignment="1">
      <alignment horizontal="right" vertical="center"/>
    </xf>
    <xf numFmtId="49" fontId="2" fillId="0" borderId="0" xfId="1" applyNumberFormat="1" applyFont="1" applyBorder="1" applyAlignment="1">
      <alignment horizontal="left" vertical="center" wrapText="1"/>
    </xf>
    <xf numFmtId="0" fontId="2" fillId="0" borderId="0" xfId="1" applyFont="1" applyBorder="1" applyAlignment="1">
      <alignment horizontal="center" vertical="center" wrapText="1"/>
    </xf>
    <xf numFmtId="0" fontId="2" fillId="0" borderId="0" xfId="1" applyFont="1" applyBorder="1" applyAlignment="1">
      <alignment horizontal="center" vertical="center"/>
    </xf>
    <xf numFmtId="0" fontId="1" fillId="0" borderId="0" xfId="1" applyBorder="1" applyAlignment="1">
      <alignment horizontal="center" vertical="center"/>
    </xf>
    <xf numFmtId="0" fontId="1" fillId="0" borderId="0" xfId="1" applyBorder="1" applyAlignment="1">
      <alignment vertical="center"/>
    </xf>
    <xf numFmtId="0" fontId="2" fillId="0" borderId="0" xfId="1" applyFont="1" applyBorder="1" applyAlignment="1">
      <alignment horizontal="left" vertical="center"/>
    </xf>
    <xf numFmtId="0" fontId="1" fillId="0" borderId="0" xfId="1" applyBorder="1" applyAlignment="1">
      <alignment horizontal="left" vertical="center"/>
    </xf>
    <xf numFmtId="0" fontId="2" fillId="0" borderId="0" xfId="1" applyFont="1" applyBorder="1" applyAlignment="1">
      <alignment horizontal="left" vertical="top"/>
    </xf>
    <xf numFmtId="167" fontId="1" fillId="0" borderId="7" xfId="2" applyNumberFormat="1" applyFont="1" applyFill="1" applyBorder="1" applyAlignment="1">
      <alignment wrapText="1"/>
    </xf>
    <xf numFmtId="167" fontId="1" fillId="0" borderId="7" xfId="2" applyNumberFormat="1" applyFont="1" applyFill="1" applyBorder="1" applyAlignment="1">
      <alignment vertical="center" wrapText="1"/>
    </xf>
    <xf numFmtId="0" fontId="2" fillId="0" borderId="0" xfId="1" applyFont="1" applyBorder="1" applyAlignment="1">
      <alignment vertical="center"/>
    </xf>
    <xf numFmtId="167" fontId="1" fillId="0" borderId="15" xfId="2" applyNumberFormat="1" applyFont="1" applyFill="1" applyBorder="1" applyAlignment="1">
      <alignment horizontal="right"/>
    </xf>
    <xf numFmtId="0" fontId="18" fillId="0" borderId="0" xfId="1" applyFont="1" applyBorder="1" applyAlignment="1">
      <alignment horizontal="right" vertical="center"/>
    </xf>
    <xf numFmtId="0" fontId="18" fillId="0" borderId="0" xfId="1" applyFont="1" applyBorder="1" applyAlignment="1">
      <alignment vertical="center"/>
    </xf>
    <xf numFmtId="0" fontId="18" fillId="0" borderId="0" xfId="1" applyFont="1" applyBorder="1" applyAlignment="1">
      <alignment horizontal="center" vertical="center"/>
    </xf>
    <xf numFmtId="44" fontId="1" fillId="0" borderId="0" xfId="1" applyNumberFormat="1" applyBorder="1" applyAlignment="1">
      <alignment horizontal="right" vertical="center"/>
    </xf>
    <xf numFmtId="0" fontId="2" fillId="0" borderId="2" xfId="1" applyFont="1" applyBorder="1" applyAlignment="1">
      <alignment horizontal="left" vertical="center"/>
    </xf>
    <xf numFmtId="0" fontId="2" fillId="0" borderId="3" xfId="1" applyFont="1" applyBorder="1" applyAlignment="1">
      <alignment horizontal="left" vertical="center"/>
    </xf>
    <xf numFmtId="0" fontId="2" fillId="0" borderId="11" xfId="1" applyFont="1" applyBorder="1" applyAlignment="1">
      <alignment horizontal="center" vertical="center"/>
    </xf>
    <xf numFmtId="0" fontId="2" fillId="0" borderId="7" xfId="1" applyFont="1" applyBorder="1" applyAlignment="1">
      <alignment horizontal="center" vertical="center"/>
    </xf>
    <xf numFmtId="0" fontId="2" fillId="0" borderId="15" xfId="1" applyFont="1" applyBorder="1" applyAlignment="1">
      <alignment horizontal="center" vertical="center"/>
    </xf>
    <xf numFmtId="0" fontId="2" fillId="0" borderId="4" xfId="1" applyFont="1" applyBorder="1" applyAlignment="1">
      <alignment horizontal="left" vertical="center" wrapText="1"/>
    </xf>
    <xf numFmtId="0" fontId="2" fillId="0" borderId="0" xfId="1" applyFont="1" applyAlignment="1">
      <alignment horizontal="left" vertical="center" wrapText="1"/>
    </xf>
    <xf numFmtId="0" fontId="2" fillId="0" borderId="5" xfId="1" applyFont="1" applyBorder="1" applyAlignment="1">
      <alignment horizontal="left" vertical="center" wrapText="1"/>
    </xf>
    <xf numFmtId="0" fontId="2" fillId="0" borderId="1" xfId="1" applyFont="1" applyBorder="1" applyAlignment="1">
      <alignment horizontal="left" vertical="center" wrapText="1"/>
    </xf>
    <xf numFmtId="0" fontId="2" fillId="0" borderId="0" xfId="1" applyFont="1" applyAlignment="1">
      <alignment horizontal="right" vertical="center"/>
    </xf>
    <xf numFmtId="0" fontId="2" fillId="0" borderId="11" xfId="1" applyFont="1" applyBorder="1" applyAlignment="1">
      <alignment horizontal="center" vertical="top"/>
    </xf>
    <xf numFmtId="0" fontId="2" fillId="0" borderId="7" xfId="1" applyFont="1" applyBorder="1" applyAlignment="1">
      <alignment horizontal="center" vertical="top"/>
    </xf>
    <xf numFmtId="0" fontId="2" fillId="0" borderId="15" xfId="1" applyFont="1" applyBorder="1" applyAlignment="1">
      <alignment horizontal="center" vertical="top"/>
    </xf>
    <xf numFmtId="0" fontId="2" fillId="0" borderId="4" xfId="1" applyFont="1" applyBorder="1" applyAlignment="1">
      <alignment horizontal="left" vertical="top"/>
    </xf>
    <xf numFmtId="0" fontId="2" fillId="0" borderId="0" xfId="1" applyFont="1" applyAlignment="1">
      <alignment horizontal="left" vertical="top"/>
    </xf>
    <xf numFmtId="44" fontId="2" fillId="0" borderId="11" xfId="1" applyNumberFormat="1" applyFont="1" applyBorder="1" applyAlignment="1">
      <alignment horizontal="center" vertical="top" wrapText="1"/>
    </xf>
    <xf numFmtId="44" fontId="2" fillId="0" borderId="7" xfId="1" applyNumberFormat="1" applyFont="1" applyBorder="1" applyAlignment="1">
      <alignment horizontal="center" vertical="top" wrapText="1"/>
    </xf>
    <xf numFmtId="44" fontId="2" fillId="0" borderId="15" xfId="1" applyNumberFormat="1" applyFont="1" applyBorder="1" applyAlignment="1">
      <alignment horizontal="center" vertical="top" wrapText="1"/>
    </xf>
    <xf numFmtId="0" fontId="2" fillId="0" borderId="0" xfId="1" applyFont="1" applyBorder="1" applyAlignment="1">
      <alignment horizontal="right" vertical="center"/>
    </xf>
    <xf numFmtId="0" fontId="2" fillId="0" borderId="0" xfId="1" applyFont="1" applyBorder="1" applyAlignment="1">
      <alignment horizontal="left" vertical="center" wrapText="1"/>
    </xf>
    <xf numFmtId="0" fontId="2" fillId="0" borderId="10" xfId="1" applyFont="1" applyBorder="1" applyAlignment="1">
      <alignment horizontal="left" vertical="center"/>
    </xf>
    <xf numFmtId="0" fontId="2" fillId="0" borderId="9" xfId="1" applyFont="1" applyBorder="1" applyAlignment="1">
      <alignment horizontal="left" vertical="center"/>
    </xf>
    <xf numFmtId="0" fontId="2" fillId="0" borderId="14" xfId="1" applyFont="1" applyBorder="1" applyAlignment="1">
      <alignment horizontal="left" vertical="center"/>
    </xf>
    <xf numFmtId="0" fontId="2" fillId="0" borderId="2" xfId="1" applyFont="1" applyBorder="1" applyAlignment="1">
      <alignment horizontal="left" vertical="top"/>
    </xf>
    <xf numFmtId="0" fontId="2" fillId="0" borderId="3" xfId="1" applyFont="1" applyBorder="1" applyAlignment="1">
      <alignment horizontal="left" vertical="top"/>
    </xf>
    <xf numFmtId="0" fontId="2" fillId="0" borderId="3" xfId="1" applyFont="1" applyBorder="1" applyAlignment="1">
      <alignment horizontal="right" vertical="center"/>
    </xf>
    <xf numFmtId="0" fontId="2" fillId="0" borderId="12" xfId="1" applyFont="1" applyBorder="1" applyAlignment="1">
      <alignment horizontal="right" vertical="center"/>
    </xf>
    <xf numFmtId="0" fontId="2" fillId="0" borderId="0" xfId="1" applyFont="1" applyBorder="1" applyAlignment="1">
      <alignment horizontal="center" vertical="top"/>
    </xf>
    <xf numFmtId="0" fontId="2" fillId="0" borderId="0" xfId="1" applyFont="1" applyBorder="1" applyAlignment="1">
      <alignment horizontal="left" vertical="top"/>
    </xf>
    <xf numFmtId="0" fontId="2" fillId="0" borderId="12" xfId="1" applyFont="1" applyBorder="1" applyAlignment="1">
      <alignment horizontal="left" vertical="center"/>
    </xf>
    <xf numFmtId="0" fontId="2" fillId="0" borderId="8" xfId="1" applyFont="1" applyBorder="1" applyAlignment="1">
      <alignment horizontal="left" vertical="center" wrapText="1"/>
    </xf>
    <xf numFmtId="0" fontId="2" fillId="0" borderId="13" xfId="1" applyFont="1" applyBorder="1" applyAlignment="1">
      <alignment horizontal="left" vertical="center" wrapText="1"/>
    </xf>
    <xf numFmtId="0" fontId="2" fillId="0" borderId="2" xfId="1" applyFont="1" applyBorder="1" applyAlignment="1">
      <alignment horizontal="left" vertical="center" wrapText="1"/>
    </xf>
    <xf numFmtId="0" fontId="2" fillId="0" borderId="3" xfId="1" applyFont="1" applyBorder="1" applyAlignment="1">
      <alignment horizontal="left" vertical="center" wrapText="1"/>
    </xf>
    <xf numFmtId="0" fontId="2" fillId="0" borderId="11" xfId="1" applyFont="1" applyBorder="1" applyAlignment="1">
      <alignment horizontal="center" vertical="top" wrapText="1"/>
    </xf>
    <xf numFmtId="0" fontId="2" fillId="0" borderId="7" xfId="1" applyFont="1" applyBorder="1" applyAlignment="1">
      <alignment horizontal="center" vertical="top" wrapText="1"/>
    </xf>
    <xf numFmtId="0" fontId="2" fillId="0" borderId="15" xfId="1" applyFont="1" applyBorder="1" applyAlignment="1">
      <alignment horizontal="center" vertical="top" wrapText="1"/>
    </xf>
    <xf numFmtId="44" fontId="2" fillId="0" borderId="11" xfId="1" applyNumberFormat="1" applyFont="1" applyBorder="1" applyAlignment="1">
      <alignment horizontal="center" vertical="top"/>
    </xf>
    <xf numFmtId="44" fontId="2" fillId="0" borderId="7" xfId="1" applyNumberFormat="1" applyFont="1" applyBorder="1" applyAlignment="1">
      <alignment horizontal="center" vertical="top"/>
    </xf>
    <xf numFmtId="44" fontId="2" fillId="0" borderId="15" xfId="1" applyNumberFormat="1" applyFont="1" applyBorder="1" applyAlignment="1">
      <alignment horizontal="center" vertical="top"/>
    </xf>
    <xf numFmtId="0" fontId="2" fillId="0" borderId="0" xfId="1" applyFont="1" applyAlignment="1">
      <alignment horizontal="center" vertical="center"/>
    </xf>
    <xf numFmtId="0" fontId="2" fillId="0" borderId="3" xfId="1" applyFont="1" applyBorder="1" applyAlignment="1">
      <alignment horizontal="center" vertical="top"/>
    </xf>
    <xf numFmtId="0" fontId="2" fillId="0" borderId="0" xfId="1" applyFont="1" applyAlignment="1">
      <alignment horizontal="center" vertical="top"/>
    </xf>
    <xf numFmtId="0" fontId="2" fillId="0" borderId="1" xfId="1" applyFont="1" applyBorder="1" applyAlignment="1">
      <alignment horizontal="center" vertical="top"/>
    </xf>
    <xf numFmtId="0" fontId="2" fillId="0" borderId="11" xfId="1" applyFont="1" applyBorder="1" applyAlignment="1">
      <alignment horizontal="center" vertical="center" wrapText="1"/>
    </xf>
    <xf numFmtId="0" fontId="2" fillId="0" borderId="7" xfId="1" applyFont="1" applyBorder="1" applyAlignment="1">
      <alignment horizontal="center" vertical="center" wrapText="1"/>
    </xf>
    <xf numFmtId="0" fontId="2" fillId="0" borderId="15" xfId="1" applyFont="1" applyBorder="1" applyAlignment="1">
      <alignment horizontal="center" vertical="center" wrapText="1"/>
    </xf>
    <xf numFmtId="0" fontId="2" fillId="0" borderId="3" xfId="1" applyFont="1" applyBorder="1" applyAlignment="1">
      <alignment horizontal="right" vertical="top"/>
    </xf>
    <xf numFmtId="0" fontId="2" fillId="0" borderId="0" xfId="1" applyFont="1" applyAlignment="1">
      <alignment horizontal="right" vertical="top"/>
    </xf>
    <xf numFmtId="0" fontId="2" fillId="0" borderId="1" xfId="1" applyFont="1" applyBorder="1" applyAlignment="1">
      <alignment horizontal="right" vertical="top"/>
    </xf>
    <xf numFmtId="0" fontId="1" fillId="0" borderId="1" xfId="1" applyBorder="1" applyAlignment="1">
      <alignment horizontal="center" vertical="center"/>
    </xf>
    <xf numFmtId="49" fontId="2" fillId="0" borderId="10" xfId="1" applyNumberFormat="1" applyFont="1" applyBorder="1" applyAlignment="1">
      <alignment horizontal="center" vertical="center"/>
    </xf>
    <xf numFmtId="49" fontId="2" fillId="0" borderId="9" xfId="1" applyNumberFormat="1" applyFont="1" applyBorder="1" applyAlignment="1">
      <alignment horizontal="center" vertical="center"/>
    </xf>
    <xf numFmtId="49" fontId="2" fillId="0" borderId="14" xfId="1" applyNumberFormat="1" applyFont="1" applyBorder="1" applyAlignment="1">
      <alignment horizontal="center" vertical="center"/>
    </xf>
    <xf numFmtId="167" fontId="2" fillId="0" borderId="26" xfId="0" applyNumberFormat="1" applyFont="1" applyBorder="1" applyAlignment="1">
      <alignment horizontal="center" vertical="top"/>
    </xf>
    <xf numFmtId="167" fontId="2" fillId="0" borderId="0" xfId="0" applyNumberFormat="1" applyFont="1" applyAlignment="1">
      <alignment horizontal="center" vertical="top"/>
    </xf>
    <xf numFmtId="0" fontId="1" fillId="0" borderId="19" xfId="0" applyFont="1" applyBorder="1" applyAlignment="1">
      <alignment horizontal="left" wrapText="1"/>
    </xf>
    <xf numFmtId="0" fontId="1" fillId="0" borderId="20" xfId="0" applyFont="1" applyBorder="1" applyAlignment="1">
      <alignment horizontal="left" wrapText="1"/>
    </xf>
    <xf numFmtId="0" fontId="1" fillId="0" borderId="19" xfId="0" applyFont="1" applyBorder="1" applyAlignment="1">
      <alignment horizontal="left"/>
    </xf>
    <xf numFmtId="0" fontId="1" fillId="0" borderId="0" xfId="0" applyFont="1" applyAlignment="1">
      <alignment horizontal="left"/>
    </xf>
    <xf numFmtId="0" fontId="1" fillId="0" borderId="20" xfId="0" applyFont="1" applyBorder="1" applyAlignment="1">
      <alignment horizontal="left"/>
    </xf>
    <xf numFmtId="167" fontId="2" fillId="0" borderId="19" xfId="0" applyNumberFormat="1" applyFont="1" applyBorder="1" applyAlignment="1">
      <alignment horizontal="center" vertical="top"/>
    </xf>
    <xf numFmtId="0" fontId="10" fillId="0" borderId="27"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27" xfId="0" applyFont="1" applyBorder="1" applyAlignment="1">
      <alignment horizontal="center" vertical="center"/>
    </xf>
    <xf numFmtId="0" fontId="10" fillId="0" borderId="29" xfId="0" applyFont="1" applyBorder="1" applyAlignment="1">
      <alignment horizontal="center" vertical="center"/>
    </xf>
    <xf numFmtId="0" fontId="10" fillId="0" borderId="28" xfId="0" applyFont="1" applyBorder="1" applyAlignment="1">
      <alignment horizontal="center" vertical="center"/>
    </xf>
    <xf numFmtId="167" fontId="2" fillId="0" borderId="21" xfId="0" applyNumberFormat="1" applyFont="1" applyBorder="1" applyAlignment="1">
      <alignment horizontal="center" vertical="top"/>
    </xf>
    <xf numFmtId="167" fontId="2" fillId="0" borderId="22" xfId="0" applyNumberFormat="1" applyFont="1" applyBorder="1" applyAlignment="1">
      <alignment horizontal="center" vertical="top"/>
    </xf>
    <xf numFmtId="167" fontId="2" fillId="0" borderId="0" xfId="0" applyNumberFormat="1" applyFont="1" applyAlignment="1">
      <alignment horizont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 fillId="0" borderId="21" xfId="0" applyFont="1" applyBorder="1" applyAlignment="1">
      <alignment horizontal="left"/>
    </xf>
    <xf numFmtId="0" fontId="1" fillId="0" borderId="22" xfId="0" applyFont="1" applyBorder="1" applyAlignment="1">
      <alignment horizontal="left"/>
    </xf>
    <xf numFmtId="0" fontId="1" fillId="0" borderId="23" xfId="0" applyFont="1" applyBorder="1" applyAlignment="1">
      <alignment horizontal="left"/>
    </xf>
    <xf numFmtId="0" fontId="2" fillId="0" borderId="8" xfId="1" applyFont="1" applyBorder="1" applyAlignment="1">
      <alignment horizontal="center" vertical="top"/>
    </xf>
    <xf numFmtId="0" fontId="2" fillId="0" borderId="13" xfId="1" applyFont="1" applyBorder="1" applyAlignment="1">
      <alignment horizontal="center" vertical="top"/>
    </xf>
    <xf numFmtId="0" fontId="2" fillId="0" borderId="10" xfId="1" applyFont="1" applyBorder="1" applyAlignment="1">
      <alignment horizontal="center" vertical="center" wrapText="1"/>
    </xf>
    <xf numFmtId="0" fontId="2" fillId="0" borderId="9" xfId="1" applyFont="1" applyBorder="1" applyAlignment="1">
      <alignment horizontal="center" vertical="center" wrapText="1"/>
    </xf>
    <xf numFmtId="0" fontId="2" fillId="0" borderId="14" xfId="1" applyFont="1" applyBorder="1" applyAlignment="1">
      <alignment horizontal="center" vertical="center" wrapText="1"/>
    </xf>
    <xf numFmtId="44" fontId="2" fillId="0" borderId="2" xfId="1" applyNumberFormat="1" applyFont="1" applyBorder="1" applyAlignment="1">
      <alignment horizontal="center" vertical="center" wrapText="1"/>
    </xf>
    <xf numFmtId="44" fontId="2" fillId="0" borderId="12" xfId="1" applyNumberFormat="1" applyFont="1" applyBorder="1" applyAlignment="1">
      <alignment horizontal="center" vertical="center" wrapText="1"/>
    </xf>
    <xf numFmtId="0" fontId="1" fillId="0" borderId="10" xfId="1" applyBorder="1" applyAlignment="1">
      <alignment horizontal="left" vertical="center" wrapText="1"/>
    </xf>
    <xf numFmtId="0" fontId="1" fillId="0" borderId="9" xfId="1" applyBorder="1" applyAlignment="1">
      <alignment horizontal="left" vertical="center" wrapText="1"/>
    </xf>
    <xf numFmtId="167" fontId="2" fillId="0" borderId="10" xfId="3" applyNumberFormat="1" applyFont="1" applyBorder="1" applyAlignment="1">
      <alignment horizontal="right" vertical="center" wrapText="1"/>
    </xf>
    <xf numFmtId="167" fontId="2" fillId="0" borderId="14" xfId="3" applyNumberFormat="1" applyFont="1" applyBorder="1" applyAlignment="1">
      <alignment horizontal="right" vertical="center" wrapText="1"/>
    </xf>
    <xf numFmtId="0" fontId="1" fillId="0" borderId="4" xfId="1" applyBorder="1" applyAlignment="1">
      <alignment horizontal="left" vertical="center" wrapText="1"/>
    </xf>
    <xf numFmtId="0" fontId="1" fillId="0" borderId="0" xfId="1" applyAlignment="1">
      <alignment horizontal="left" vertical="center" wrapText="1"/>
    </xf>
    <xf numFmtId="0" fontId="1" fillId="0" borderId="8" xfId="1" applyBorder="1" applyAlignment="1">
      <alignment horizontal="left" vertical="center" wrapText="1"/>
    </xf>
    <xf numFmtId="0" fontId="2" fillId="0" borderId="0" xfId="1" applyFont="1" applyAlignment="1">
      <alignment horizontal="center" vertical="center" wrapText="1"/>
    </xf>
    <xf numFmtId="0" fontId="2" fillId="0" borderId="8" xfId="1" applyFont="1" applyBorder="1" applyAlignment="1">
      <alignment horizontal="center" vertical="center" wrapText="1"/>
    </xf>
    <xf numFmtId="0" fontId="1" fillId="0" borderId="10" xfId="1" applyBorder="1" applyAlignment="1">
      <alignment horizontal="left" vertical="center"/>
    </xf>
    <xf numFmtId="0" fontId="1" fillId="0" borderId="9" xfId="1" applyBorder="1" applyAlignment="1">
      <alignment horizontal="left" vertical="center"/>
    </xf>
    <xf numFmtId="167" fontId="1" fillId="0" borderId="10" xfId="3" applyNumberFormat="1" applyBorder="1" applyAlignment="1">
      <alignment horizontal="right" vertical="center" wrapText="1"/>
    </xf>
    <xf numFmtId="167" fontId="1" fillId="0" borderId="14" xfId="3" applyNumberFormat="1" applyBorder="1" applyAlignment="1">
      <alignment horizontal="right" vertical="center" wrapText="1"/>
    </xf>
    <xf numFmtId="0" fontId="7" fillId="0" borderId="0" xfId="1" applyFont="1" applyAlignment="1">
      <alignment horizontal="center" vertical="center" wrapText="1"/>
    </xf>
    <xf numFmtId="0" fontId="5" fillId="0" borderId="0" xfId="1" applyFont="1" applyAlignment="1">
      <alignment horizontal="left" vertical="center" wrapText="1"/>
    </xf>
    <xf numFmtId="0" fontId="6" fillId="0" borderId="0" xfId="1" applyFont="1" applyAlignment="1">
      <alignment horizontal="center" vertical="center"/>
    </xf>
    <xf numFmtId="0" fontId="13" fillId="0" borderId="10" xfId="0" applyFont="1" applyBorder="1" applyAlignment="1">
      <alignment horizontal="center" vertical="center"/>
    </xf>
    <xf numFmtId="0" fontId="13" fillId="0" borderId="9" xfId="0" applyFont="1" applyBorder="1" applyAlignment="1">
      <alignment horizontal="center" vertical="center"/>
    </xf>
    <xf numFmtId="0" fontId="14" fillId="0" borderId="30" xfId="0" applyFont="1" applyBorder="1" applyAlignment="1">
      <alignment horizontal="left" vertical="center" wrapText="1"/>
    </xf>
    <xf numFmtId="0" fontId="14" fillId="0" borderId="9" xfId="0" applyFont="1" applyBorder="1" applyAlignment="1">
      <alignment horizontal="left" vertical="center" wrapText="1"/>
    </xf>
    <xf numFmtId="0" fontId="14" fillId="0" borderId="31" xfId="0" applyFont="1" applyBorder="1" applyAlignment="1">
      <alignment horizontal="left" vertical="center" wrapText="1"/>
    </xf>
    <xf numFmtId="0" fontId="14" fillId="0" borderId="14" xfId="0" applyFont="1" applyBorder="1" applyAlignment="1">
      <alignment horizontal="left" vertical="center" wrapText="1"/>
    </xf>
  </cellXfs>
  <cellStyles count="11">
    <cellStyle name="Comma 2" xfId="3"/>
    <cellStyle name="Comma 2 2" xfId="8"/>
    <cellStyle name="Comma 2 2 3" xfId="10"/>
    <cellStyle name="Currency" xfId="5" builtinId="4"/>
    <cellStyle name="Currency 2" xfId="2"/>
    <cellStyle name="Currency 2 2" xfId="9"/>
    <cellStyle name="Normal" xfId="0" builtinId="0"/>
    <cellStyle name="Normal 13" xfId="1"/>
    <cellStyle name="Normal 2" xfId="7"/>
    <cellStyle name="Percent" xfId="6" builtinId="5"/>
    <cellStyle name="Percent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380999</xdr:colOff>
      <xdr:row>1</xdr:row>
      <xdr:rowOff>95250</xdr:rowOff>
    </xdr:from>
    <xdr:to>
      <xdr:col>36</xdr:col>
      <xdr:colOff>236606</xdr:colOff>
      <xdr:row>51</xdr:row>
      <xdr:rowOff>98381</xdr:rowOff>
    </xdr:to>
    <xdr:pic>
      <xdr:nvPicPr>
        <xdr:cNvPr id="2" name="Picture 1">
          <a:extLst>
            <a:ext uri="{FF2B5EF4-FFF2-40B4-BE49-F238E27FC236}">
              <a16:creationId xmlns:a16="http://schemas.microsoft.com/office/drawing/2014/main" id="{12779CCA-81B9-482F-AF84-1AC49A9F3156}"/>
            </a:ext>
          </a:extLst>
        </xdr:cNvPr>
        <xdr:cNvPicPr>
          <a:picLocks noChangeAspect="1"/>
        </xdr:cNvPicPr>
      </xdr:nvPicPr>
      <xdr:blipFill>
        <a:blip xmlns:r="http://schemas.openxmlformats.org/officeDocument/2006/relationships" r:embed="rId1"/>
        <a:stretch>
          <a:fillRect/>
        </a:stretch>
      </xdr:blipFill>
      <xdr:spPr>
        <a:xfrm>
          <a:off x="8794749" y="254000"/>
          <a:ext cx="12142857" cy="881904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0.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7"/>
  <sheetViews>
    <sheetView view="pageBreakPreview" zoomScale="90" zoomScaleNormal="85" zoomScaleSheetLayoutView="90" workbookViewId="0">
      <selection activeCell="B44" sqref="B44"/>
    </sheetView>
  </sheetViews>
  <sheetFormatPr defaultColWidth="6.86328125" defaultRowHeight="12.75"/>
  <cols>
    <col min="1" max="1" width="11.73046875" style="83" customWidth="1"/>
    <col min="2" max="2" width="45.73046875" style="2" customWidth="1"/>
    <col min="3" max="3" width="13.73046875" style="3" customWidth="1"/>
    <col min="4" max="4" width="5.73046875" style="3" customWidth="1"/>
    <col min="5" max="5" width="15.73046875" style="3" customWidth="1"/>
    <col min="6" max="6" width="15.73046875" style="5" customWidth="1"/>
    <col min="7" max="7" width="15.73046875" style="4" customWidth="1"/>
    <col min="8" max="8" width="4.3984375" style="4" customWidth="1"/>
    <col min="9" max="16384" width="6.86328125" style="5"/>
  </cols>
  <sheetData>
    <row r="1" spans="1:8" ht="13.15">
      <c r="A1" s="1" t="s">
        <v>592</v>
      </c>
      <c r="E1" s="403" t="s">
        <v>595</v>
      </c>
      <c r="F1" s="403"/>
      <c r="G1" s="403"/>
    </row>
    <row r="2" spans="1:8" ht="13.15">
      <c r="A2" s="6" t="s">
        <v>594</v>
      </c>
    </row>
    <row r="4" spans="1:8" ht="13.15">
      <c r="A4" s="394" t="s">
        <v>0</v>
      </c>
      <c r="B4" s="395"/>
      <c r="C4" s="395"/>
      <c r="D4" s="395"/>
      <c r="E4" s="395"/>
      <c r="F4" s="395"/>
      <c r="G4" s="396" t="str">
        <f>"CHAPTER "&amp;A9</f>
        <v>CHAPTER C1.2</v>
      </c>
      <c r="H4" s="11"/>
    </row>
    <row r="5" spans="1:8" ht="13.15">
      <c r="A5" s="399"/>
      <c r="B5" s="400"/>
      <c r="C5" s="400"/>
      <c r="D5" s="400"/>
      <c r="E5" s="400"/>
      <c r="F5" s="400"/>
      <c r="G5" s="397"/>
      <c r="H5" s="12"/>
    </row>
    <row r="6" spans="1:8" ht="13.15">
      <c r="A6" s="399"/>
      <c r="B6" s="400"/>
      <c r="C6" s="400"/>
      <c r="D6" s="400"/>
      <c r="E6" s="400"/>
      <c r="F6" s="400"/>
      <c r="G6" s="397"/>
      <c r="H6" s="12"/>
    </row>
    <row r="7" spans="1:8" ht="13.15">
      <c r="A7" s="401"/>
      <c r="B7" s="402"/>
      <c r="C7" s="402"/>
      <c r="D7" s="402"/>
      <c r="E7" s="402"/>
      <c r="F7" s="402"/>
      <c r="G7" s="398"/>
      <c r="H7" s="12"/>
    </row>
    <row r="8" spans="1:8" s="16" customFormat="1" ht="24.95" customHeight="1">
      <c r="A8" s="49" t="s">
        <v>1</v>
      </c>
      <c r="B8" s="14" t="s">
        <v>2</v>
      </c>
      <c r="C8" s="14" t="s">
        <v>3</v>
      </c>
      <c r="D8" s="14" t="s">
        <v>4</v>
      </c>
      <c r="E8" s="14" t="s">
        <v>5</v>
      </c>
      <c r="F8" s="14" t="s">
        <v>6</v>
      </c>
      <c r="G8" s="14" t="s">
        <v>7</v>
      </c>
      <c r="H8" s="15"/>
    </row>
    <row r="9" spans="1:8" ht="13.15">
      <c r="A9" s="23" t="s">
        <v>141</v>
      </c>
      <c r="B9" s="24" t="s">
        <v>142</v>
      </c>
      <c r="C9" s="25"/>
      <c r="D9" s="25"/>
      <c r="E9" s="25"/>
      <c r="F9" s="26"/>
      <c r="G9" s="134"/>
      <c r="H9" s="27"/>
    </row>
    <row r="10" spans="1:8">
      <c r="A10" s="28"/>
      <c r="B10" s="18"/>
      <c r="C10" s="25"/>
      <c r="D10" s="25"/>
      <c r="E10" s="25"/>
      <c r="F10" s="26"/>
      <c r="G10" s="134"/>
      <c r="H10" s="27"/>
    </row>
    <row r="11" spans="1:8">
      <c r="A11" s="28" t="s">
        <v>406</v>
      </c>
      <c r="B11" s="18" t="s">
        <v>407</v>
      </c>
      <c r="C11" s="25"/>
      <c r="D11" s="25"/>
      <c r="E11" s="25"/>
      <c r="F11" s="26"/>
      <c r="G11" s="134"/>
      <c r="H11" s="27"/>
    </row>
    <row r="12" spans="1:8">
      <c r="A12" s="28"/>
      <c r="B12" s="18"/>
      <c r="C12" s="25"/>
      <c r="D12" s="25"/>
      <c r="E12" s="25"/>
      <c r="F12" s="26"/>
      <c r="G12" s="134"/>
      <c r="H12" s="27"/>
    </row>
    <row r="13" spans="1:8" ht="25.5">
      <c r="A13" s="28" t="s">
        <v>408</v>
      </c>
      <c r="B13" s="18" t="s">
        <v>409</v>
      </c>
      <c r="C13" s="25" t="s">
        <v>10</v>
      </c>
      <c r="D13" s="25"/>
      <c r="E13" s="137">
        <v>6</v>
      </c>
      <c r="F13" s="138"/>
      <c r="G13" s="134"/>
      <c r="H13" s="27"/>
    </row>
    <row r="14" spans="1:8">
      <c r="A14" s="28"/>
      <c r="B14" s="18"/>
      <c r="C14" s="25"/>
      <c r="D14" s="25"/>
      <c r="E14" s="137"/>
      <c r="F14" s="26"/>
      <c r="G14" s="134"/>
      <c r="H14" s="27"/>
    </row>
    <row r="15" spans="1:8" ht="13.15">
      <c r="A15" s="23" t="s">
        <v>105</v>
      </c>
      <c r="B15" s="24" t="s">
        <v>106</v>
      </c>
      <c r="C15" s="25"/>
      <c r="D15" s="25"/>
      <c r="E15" s="25"/>
      <c r="F15" s="129"/>
      <c r="G15" s="134"/>
      <c r="H15" s="27"/>
    </row>
    <row r="16" spans="1:8">
      <c r="A16" s="28"/>
      <c r="B16" s="18"/>
      <c r="C16" s="25"/>
      <c r="D16" s="25"/>
      <c r="E16" s="25"/>
      <c r="F16" s="129"/>
      <c r="G16" s="134"/>
      <c r="H16" s="27"/>
    </row>
    <row r="17" spans="1:8" ht="25.5">
      <c r="A17" s="28" t="s">
        <v>107</v>
      </c>
      <c r="B17" s="18" t="s">
        <v>410</v>
      </c>
      <c r="C17" s="25" t="s">
        <v>18</v>
      </c>
      <c r="D17" s="25"/>
      <c r="E17" s="25">
        <v>1</v>
      </c>
      <c r="F17" s="129">
        <v>15000</v>
      </c>
      <c r="G17" s="134">
        <f t="shared" ref="G17:G18" si="0">IF(C17="","",E17*F17)</f>
        <v>15000</v>
      </c>
      <c r="H17" s="27"/>
    </row>
    <row r="18" spans="1:8">
      <c r="A18" s="28"/>
      <c r="B18" s="18"/>
      <c r="C18" s="25"/>
      <c r="D18" s="25"/>
      <c r="E18" s="25"/>
      <c r="F18" s="129"/>
      <c r="G18" s="134" t="str">
        <f t="shared" si="0"/>
        <v/>
      </c>
      <c r="H18" s="27"/>
    </row>
    <row r="19" spans="1:8">
      <c r="A19" s="28" t="s">
        <v>108</v>
      </c>
      <c r="B19" s="18" t="s">
        <v>109</v>
      </c>
      <c r="C19" s="25" t="s">
        <v>10</v>
      </c>
      <c r="D19" s="25"/>
      <c r="E19" s="25">
        <v>6</v>
      </c>
      <c r="F19" s="129"/>
      <c r="G19" s="134"/>
      <c r="H19" s="27"/>
    </row>
    <row r="20" spans="1:8">
      <c r="A20" s="28"/>
      <c r="B20" s="18"/>
      <c r="C20" s="25"/>
      <c r="D20" s="25"/>
      <c r="E20" s="25"/>
      <c r="F20" s="129"/>
      <c r="G20" s="134"/>
      <c r="H20" s="27"/>
    </row>
    <row r="21" spans="1:8" ht="25.5">
      <c r="A21" s="28" t="s">
        <v>107</v>
      </c>
      <c r="B21" s="18" t="s">
        <v>411</v>
      </c>
      <c r="C21" s="25" t="s">
        <v>19</v>
      </c>
      <c r="D21" s="25"/>
      <c r="E21" s="281">
        <f>F17</f>
        <v>15000</v>
      </c>
      <c r="F21" s="282"/>
      <c r="G21" s="134"/>
      <c r="H21" s="27"/>
    </row>
    <row r="22" spans="1:8">
      <c r="A22" s="28"/>
      <c r="B22" s="51"/>
      <c r="C22" s="34"/>
      <c r="D22" s="34"/>
      <c r="E22" s="137"/>
      <c r="F22" s="35"/>
      <c r="G22" s="134"/>
      <c r="H22" s="27"/>
    </row>
    <row r="23" spans="1:8">
      <c r="A23" s="28"/>
      <c r="B23" s="18"/>
      <c r="C23" s="25"/>
      <c r="D23" s="25"/>
      <c r="E23" s="137"/>
      <c r="F23" s="138"/>
      <c r="G23" s="134"/>
      <c r="H23" s="27"/>
    </row>
    <row r="24" spans="1:8">
      <c r="A24" s="28" t="s">
        <v>110</v>
      </c>
      <c r="B24" s="18" t="s">
        <v>111</v>
      </c>
      <c r="C24" s="25"/>
      <c r="D24" s="25"/>
      <c r="E24" s="25"/>
      <c r="F24" s="141"/>
      <c r="G24" s="283"/>
      <c r="H24" s="27"/>
    </row>
    <row r="25" spans="1:8">
      <c r="A25" s="28"/>
      <c r="B25" s="18"/>
      <c r="C25" s="25"/>
      <c r="D25" s="25"/>
      <c r="E25" s="25"/>
      <c r="F25" s="141"/>
      <c r="G25" s="283"/>
      <c r="H25" s="27"/>
    </row>
    <row r="26" spans="1:8">
      <c r="A26" s="28" t="s">
        <v>112</v>
      </c>
      <c r="B26" s="18" t="s">
        <v>69</v>
      </c>
      <c r="C26" s="25"/>
      <c r="D26" s="25"/>
      <c r="E26" s="25"/>
      <c r="F26" s="141"/>
      <c r="G26" s="283"/>
      <c r="H26" s="27"/>
    </row>
    <row r="27" spans="1:8">
      <c r="A27" s="28"/>
      <c r="B27" s="18"/>
      <c r="C27" s="25"/>
      <c r="D27" s="25"/>
      <c r="E27" s="25"/>
      <c r="F27" s="141"/>
      <c r="G27" s="283"/>
      <c r="H27" s="27"/>
    </row>
    <row r="28" spans="1:8">
      <c r="A28" s="28" t="s">
        <v>11</v>
      </c>
      <c r="B28" s="18" t="s">
        <v>113</v>
      </c>
      <c r="C28" s="25" t="s">
        <v>114</v>
      </c>
      <c r="D28" s="25"/>
      <c r="E28" s="233">
        <v>10</v>
      </c>
      <c r="F28" s="141"/>
      <c r="G28" s="134"/>
      <c r="H28" s="27"/>
    </row>
    <row r="29" spans="1:8">
      <c r="A29" s="28"/>
      <c r="B29" s="18"/>
      <c r="C29" s="25"/>
      <c r="D29" s="25"/>
      <c r="E29" s="25"/>
      <c r="F29" s="141"/>
      <c r="G29" s="283"/>
      <c r="H29" s="27"/>
    </row>
    <row r="30" spans="1:8">
      <c r="A30" s="28" t="s">
        <v>13</v>
      </c>
      <c r="B30" s="18" t="s">
        <v>115</v>
      </c>
      <c r="C30" s="25" t="s">
        <v>114</v>
      </c>
      <c r="D30" s="25"/>
      <c r="E30" s="233">
        <v>16</v>
      </c>
      <c r="F30" s="141"/>
      <c r="G30" s="134"/>
      <c r="H30" s="27"/>
    </row>
    <row r="31" spans="1:8">
      <c r="A31" s="28"/>
      <c r="B31" s="18"/>
      <c r="C31" s="25"/>
      <c r="D31" s="25"/>
      <c r="E31" s="25"/>
      <c r="F31" s="141"/>
      <c r="G31" s="283"/>
      <c r="H31" s="27"/>
    </row>
    <row r="32" spans="1:8">
      <c r="A32" s="28" t="s">
        <v>68</v>
      </c>
      <c r="B32" s="18" t="s">
        <v>412</v>
      </c>
      <c r="C32" s="25" t="s">
        <v>114</v>
      </c>
      <c r="D32" s="25"/>
      <c r="E32" s="233">
        <v>16</v>
      </c>
      <c r="F32" s="141"/>
      <c r="G32" s="134"/>
      <c r="H32" s="27"/>
    </row>
    <row r="33" spans="1:8">
      <c r="A33" s="28"/>
      <c r="B33" s="18"/>
      <c r="C33" s="25"/>
      <c r="D33" s="25"/>
      <c r="E33" s="25"/>
      <c r="F33" s="141"/>
      <c r="G33" s="283"/>
      <c r="H33" s="27"/>
    </row>
    <row r="34" spans="1:8">
      <c r="A34" s="28" t="s">
        <v>32</v>
      </c>
      <c r="B34" s="18" t="s">
        <v>413</v>
      </c>
      <c r="C34" s="25" t="s">
        <v>114</v>
      </c>
      <c r="D34" s="25"/>
      <c r="E34" s="233">
        <v>16</v>
      </c>
      <c r="F34" s="141"/>
      <c r="G34" s="134"/>
      <c r="H34" s="27"/>
    </row>
    <row r="35" spans="1:8">
      <c r="A35" s="28"/>
      <c r="B35" s="18"/>
      <c r="C35" s="25"/>
      <c r="D35" s="25"/>
      <c r="E35" s="25"/>
      <c r="F35" s="141"/>
      <c r="G35" s="283"/>
      <c r="H35" s="27"/>
    </row>
    <row r="36" spans="1:8">
      <c r="A36" s="28" t="s">
        <v>93</v>
      </c>
      <c r="B36" s="18" t="s">
        <v>116</v>
      </c>
      <c r="C36" s="25" t="s">
        <v>114</v>
      </c>
      <c r="D36" s="25"/>
      <c r="E36" s="25">
        <v>10</v>
      </c>
      <c r="F36" s="141"/>
      <c r="G36" s="134"/>
      <c r="H36" s="27"/>
    </row>
    <row r="37" spans="1:8">
      <c r="A37" s="28"/>
      <c r="B37" s="18"/>
      <c r="C37" s="25"/>
      <c r="D37" s="25"/>
      <c r="E37" s="25"/>
      <c r="F37" s="141"/>
      <c r="G37" s="283"/>
      <c r="H37" s="27"/>
    </row>
    <row r="38" spans="1:8">
      <c r="A38" s="28" t="s">
        <v>94</v>
      </c>
      <c r="B38" s="18" t="s">
        <v>414</v>
      </c>
      <c r="C38" s="25" t="s">
        <v>114</v>
      </c>
      <c r="D38" s="25"/>
      <c r="E38" s="25">
        <v>16</v>
      </c>
      <c r="F38" s="141"/>
      <c r="G38" s="134"/>
      <c r="H38" s="27"/>
    </row>
    <row r="39" spans="1:8">
      <c r="A39" s="28"/>
      <c r="B39" s="18"/>
      <c r="C39" s="25"/>
      <c r="D39" s="25"/>
      <c r="E39" s="25"/>
      <c r="F39" s="141"/>
      <c r="G39" s="283"/>
      <c r="H39" s="27"/>
    </row>
    <row r="40" spans="1:8" ht="25.5">
      <c r="A40" s="28" t="s">
        <v>117</v>
      </c>
      <c r="B40" s="18" t="s">
        <v>415</v>
      </c>
      <c r="C40" s="25"/>
      <c r="D40" s="25"/>
      <c r="E40" s="25"/>
      <c r="F40" s="141"/>
      <c r="G40" s="283"/>
      <c r="H40" s="27"/>
    </row>
    <row r="41" spans="1:8">
      <c r="A41" s="28"/>
      <c r="B41" s="18"/>
      <c r="C41" s="25"/>
      <c r="D41" s="25"/>
      <c r="E41" s="25"/>
      <c r="F41" s="141"/>
      <c r="G41" s="283"/>
      <c r="H41" s="27"/>
    </row>
    <row r="42" spans="1:8">
      <c r="A42" s="28" t="s">
        <v>11</v>
      </c>
      <c r="B42" s="18" t="s">
        <v>416</v>
      </c>
      <c r="C42" s="25" t="s">
        <v>114</v>
      </c>
      <c r="D42" s="25"/>
      <c r="E42" s="25">
        <v>8</v>
      </c>
      <c r="F42" s="141"/>
      <c r="G42" s="134"/>
      <c r="H42" s="27"/>
    </row>
    <row r="43" spans="1:8">
      <c r="A43" s="28"/>
      <c r="B43" s="18"/>
      <c r="C43" s="25"/>
      <c r="D43" s="25"/>
      <c r="E43" s="25"/>
      <c r="F43" s="141"/>
      <c r="G43" s="283"/>
      <c r="H43" s="27"/>
    </row>
    <row r="44" spans="1:8">
      <c r="A44" s="28" t="s">
        <v>32</v>
      </c>
      <c r="B44" s="18" t="s">
        <v>417</v>
      </c>
      <c r="C44" s="25" t="s">
        <v>114</v>
      </c>
      <c r="D44" s="25"/>
      <c r="E44" s="25">
        <v>8</v>
      </c>
      <c r="F44" s="141"/>
      <c r="G44" s="134"/>
      <c r="H44" s="27"/>
    </row>
    <row r="45" spans="1:8">
      <c r="A45" s="28"/>
      <c r="B45" s="18"/>
      <c r="C45" s="25"/>
      <c r="D45" s="25"/>
      <c r="E45" s="25"/>
      <c r="F45" s="141"/>
      <c r="G45" s="283"/>
      <c r="H45" s="27"/>
    </row>
    <row r="46" spans="1:8">
      <c r="A46" s="28" t="s">
        <v>93</v>
      </c>
      <c r="B46" s="18" t="s">
        <v>167</v>
      </c>
      <c r="C46" s="25" t="s">
        <v>114</v>
      </c>
      <c r="D46" s="25"/>
      <c r="E46" s="25">
        <v>8</v>
      </c>
      <c r="F46" s="141"/>
      <c r="G46" s="134"/>
      <c r="H46" s="27"/>
    </row>
    <row r="47" spans="1:8">
      <c r="A47" s="28"/>
      <c r="B47" s="18"/>
      <c r="C47" s="25"/>
      <c r="D47" s="25"/>
      <c r="E47" s="25"/>
      <c r="F47" s="141"/>
      <c r="G47" s="283"/>
      <c r="H47" s="27"/>
    </row>
    <row r="48" spans="1:8">
      <c r="A48" s="28" t="s">
        <v>95</v>
      </c>
      <c r="B48" s="18" t="s">
        <v>418</v>
      </c>
      <c r="C48" s="25" t="s">
        <v>114</v>
      </c>
      <c r="D48" s="25"/>
      <c r="E48" s="25">
        <v>20</v>
      </c>
      <c r="F48" s="141"/>
      <c r="G48" s="134"/>
      <c r="H48" s="27"/>
    </row>
    <row r="49" spans="1:8">
      <c r="A49" s="28"/>
      <c r="B49" s="18"/>
      <c r="C49" s="25"/>
      <c r="D49" s="25"/>
      <c r="E49" s="25"/>
      <c r="F49" s="141"/>
      <c r="G49" s="134"/>
      <c r="H49" s="27"/>
    </row>
    <row r="50" spans="1:8">
      <c r="A50" s="81" t="s">
        <v>419</v>
      </c>
      <c r="B50" s="18" t="s">
        <v>420</v>
      </c>
      <c r="C50" s="25"/>
      <c r="D50" s="25"/>
      <c r="E50" s="25"/>
      <c r="F50" s="129"/>
      <c r="G50" s="134"/>
      <c r="H50" s="27"/>
    </row>
    <row r="51" spans="1:8">
      <c r="A51" s="81"/>
      <c r="B51" s="18"/>
      <c r="C51" s="25"/>
      <c r="D51" s="25"/>
      <c r="E51" s="25"/>
      <c r="F51" s="129"/>
      <c r="G51" s="134"/>
      <c r="H51" s="27"/>
    </row>
    <row r="52" spans="1:8">
      <c r="A52" s="81" t="s">
        <v>13</v>
      </c>
      <c r="B52" s="18" t="s">
        <v>421</v>
      </c>
      <c r="C52" s="25" t="s">
        <v>139</v>
      </c>
      <c r="D52" s="25"/>
      <c r="E52" s="25">
        <v>8</v>
      </c>
      <c r="F52" s="129"/>
      <c r="G52" s="134"/>
      <c r="H52" s="27"/>
    </row>
    <row r="53" spans="1:8">
      <c r="A53" s="81"/>
      <c r="B53" s="18"/>
      <c r="C53" s="25"/>
      <c r="D53" s="25"/>
      <c r="E53" s="25"/>
      <c r="F53" s="129"/>
      <c r="G53" s="134"/>
      <c r="H53" s="27"/>
    </row>
    <row r="54" spans="1:8">
      <c r="A54" s="81" t="s">
        <v>14</v>
      </c>
      <c r="B54" s="18" t="s">
        <v>422</v>
      </c>
      <c r="C54" s="25" t="s">
        <v>139</v>
      </c>
      <c r="D54" s="25"/>
      <c r="E54" s="25">
        <v>10</v>
      </c>
      <c r="F54" s="129"/>
      <c r="G54" s="134"/>
      <c r="H54" s="27"/>
    </row>
    <row r="55" spans="1:8">
      <c r="A55" s="81"/>
      <c r="B55" s="18"/>
      <c r="C55" s="25"/>
      <c r="D55" s="25"/>
      <c r="E55" s="25"/>
      <c r="F55" s="129"/>
      <c r="G55" s="134"/>
      <c r="H55" s="27"/>
    </row>
    <row r="56" spans="1:8">
      <c r="A56" s="81" t="s">
        <v>423</v>
      </c>
      <c r="B56" s="18" t="s">
        <v>424</v>
      </c>
      <c r="C56" s="25"/>
      <c r="D56" s="25"/>
      <c r="E56" s="25"/>
      <c r="F56" s="129"/>
      <c r="G56" s="134"/>
      <c r="H56" s="27"/>
    </row>
    <row r="57" spans="1:8">
      <c r="A57" s="81"/>
      <c r="B57" s="18"/>
      <c r="C57" s="25"/>
      <c r="D57" s="25"/>
      <c r="E57" s="25"/>
      <c r="F57" s="129"/>
      <c r="G57" s="134"/>
      <c r="H57" s="27"/>
    </row>
    <row r="58" spans="1:8">
      <c r="A58" s="81" t="s">
        <v>11</v>
      </c>
      <c r="B58" s="18" t="s">
        <v>425</v>
      </c>
      <c r="C58" s="25" t="s">
        <v>18</v>
      </c>
      <c r="D58" s="25"/>
      <c r="E58" s="25">
        <v>1</v>
      </c>
      <c r="F58" s="129">
        <v>15000</v>
      </c>
      <c r="G58" s="134">
        <f t="shared" ref="G58" si="1">IF(C58="","",E58*F58)</f>
        <v>15000</v>
      </c>
      <c r="H58" s="27"/>
    </row>
    <row r="59" spans="1:8">
      <c r="A59" s="81"/>
      <c r="B59" s="18"/>
      <c r="C59" s="25"/>
      <c r="D59" s="25"/>
      <c r="E59" s="25"/>
      <c r="F59" s="129"/>
      <c r="G59" s="134"/>
      <c r="H59" s="27"/>
    </row>
    <row r="60" spans="1:8" ht="25.5">
      <c r="A60" s="81" t="s">
        <v>13</v>
      </c>
      <c r="B60" s="18" t="s">
        <v>426</v>
      </c>
      <c r="C60" s="25" t="s">
        <v>19</v>
      </c>
      <c r="D60" s="25"/>
      <c r="E60" s="129">
        <f>G58</f>
        <v>15000</v>
      </c>
      <c r="F60" s="282"/>
      <c r="G60" s="134"/>
      <c r="H60" s="27"/>
    </row>
    <row r="61" spans="1:8">
      <c r="A61" s="81"/>
      <c r="B61" s="18"/>
      <c r="C61" s="25"/>
      <c r="D61" s="25"/>
      <c r="E61" s="129"/>
      <c r="F61" s="282"/>
      <c r="G61" s="134"/>
      <c r="H61" s="27"/>
    </row>
    <row r="62" spans="1:8">
      <c r="A62" s="81"/>
      <c r="B62" s="18"/>
      <c r="C62" s="25"/>
      <c r="D62" s="25"/>
      <c r="E62" s="129"/>
      <c r="F62" s="282"/>
      <c r="G62" s="134"/>
      <c r="H62" s="27"/>
    </row>
    <row r="63" spans="1:8">
      <c r="A63" s="81"/>
      <c r="B63" s="18"/>
      <c r="C63" s="25"/>
      <c r="D63" s="25"/>
      <c r="E63" s="129"/>
      <c r="F63" s="282"/>
      <c r="G63" s="134"/>
      <c r="H63" s="27"/>
    </row>
    <row r="64" spans="1:8">
      <c r="A64" s="81"/>
      <c r="B64" s="18"/>
      <c r="C64" s="25"/>
      <c r="D64" s="25"/>
      <c r="E64" s="129"/>
      <c r="F64" s="282"/>
      <c r="G64" s="134"/>
      <c r="H64" s="27"/>
    </row>
    <row r="65" spans="1:8">
      <c r="A65" s="81"/>
      <c r="B65" s="18"/>
      <c r="C65" s="25"/>
      <c r="D65" s="25"/>
      <c r="E65" s="129"/>
      <c r="F65" s="282"/>
      <c r="G65" s="134"/>
      <c r="H65" s="27"/>
    </row>
    <row r="66" spans="1:8">
      <c r="A66" s="81"/>
      <c r="B66" s="18"/>
      <c r="C66" s="25"/>
      <c r="D66" s="25"/>
      <c r="E66" s="25"/>
      <c r="F66" s="36"/>
      <c r="G66" s="52" t="str">
        <f t="shared" ref="G66" si="2">IF(C66="","",E66*F66)</f>
        <v/>
      </c>
      <c r="H66" s="27"/>
    </row>
    <row r="67" spans="1:8" s="48" customFormat="1" ht="24.95" customHeight="1">
      <c r="A67" s="82" t="s">
        <v>141</v>
      </c>
      <c r="B67" s="43" t="s">
        <v>118</v>
      </c>
      <c r="C67" s="44"/>
      <c r="D67" s="44"/>
      <c r="E67" s="45"/>
      <c r="F67" s="44"/>
      <c r="G67" s="46"/>
      <c r="H67" s="47"/>
    </row>
  </sheetData>
  <mergeCells count="4">
    <mergeCell ref="A4:F4"/>
    <mergeCell ref="G4:G7"/>
    <mergeCell ref="A5:F7"/>
    <mergeCell ref="E1:G1"/>
  </mergeCells>
  <printOptions horizontalCentered="1"/>
  <pageMargins left="0.25" right="0.25" top="0.75" bottom="0.75" header="0.3" footer="0.3"/>
  <pageSetup paperSize="9" scale="75" firstPageNumber="31" fitToHeight="0" orientation="portrait" cellComments="asDisplayed" useFirstPageNumber="1" r:id="rId1"/>
  <headerFooter>
    <oddHeader xml:space="preserve">&amp;R&amp;"Arial,Bold Italic"
</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35"/>
  <sheetViews>
    <sheetView view="pageBreakPreview" topLeftCell="A52" zoomScale="90" zoomScaleNormal="125" zoomScaleSheetLayoutView="90" zoomScalePageLayoutView="125" workbookViewId="0">
      <selection activeCell="G17" sqref="G17"/>
    </sheetView>
  </sheetViews>
  <sheetFormatPr defaultColWidth="6.86328125" defaultRowHeight="12.75"/>
  <cols>
    <col min="1" max="1" width="0.86328125" style="5" customWidth="1"/>
    <col min="2" max="2" width="11.73046875" style="54" customWidth="1"/>
    <col min="3" max="3" width="45.73046875" style="2" customWidth="1"/>
    <col min="4" max="4" width="13.73046875" style="3" customWidth="1"/>
    <col min="5" max="5" width="6.265625" style="3" customWidth="1"/>
    <col min="6" max="6" width="15.73046875" style="3" customWidth="1"/>
    <col min="7" max="7" width="15.73046875" style="5" customWidth="1"/>
    <col min="8" max="8" width="15.73046875" style="145" customWidth="1"/>
    <col min="9" max="9" width="3.86328125" style="4" customWidth="1"/>
    <col min="10" max="16384" width="6.86328125" style="5"/>
  </cols>
  <sheetData>
    <row r="1" spans="2:10" ht="13.15">
      <c r="B1" s="1" t="str">
        <f>C1.2!A1</f>
        <v>NDZ Local Municipality</v>
      </c>
      <c r="F1" s="403" t="str">
        <f>C1.2!E1</f>
        <v>CONTRACT No. PWBS-B022/23/24</v>
      </c>
      <c r="G1" s="403"/>
      <c r="H1" s="403"/>
    </row>
    <row r="2" spans="2:10" ht="13.15">
      <c r="B2" s="6" t="str">
        <f>C1.2!A2</f>
        <v>CONCRETE SURFACING OF MQASHENI ACCESS ROAD</v>
      </c>
      <c r="H2" s="4"/>
    </row>
    <row r="3" spans="2:10">
      <c r="B3" s="7"/>
      <c r="C3" s="7"/>
      <c r="D3" s="8"/>
      <c r="E3" s="8"/>
      <c r="F3" s="8"/>
      <c r="G3" s="8"/>
      <c r="H3" s="9"/>
      <c r="I3" s="376"/>
      <c r="J3" s="4"/>
    </row>
    <row r="4" spans="2:10" ht="13.15">
      <c r="B4" s="350" t="s">
        <v>0</v>
      </c>
      <c r="C4" s="351"/>
      <c r="D4" s="351"/>
      <c r="E4" s="351"/>
      <c r="F4" s="351"/>
      <c r="G4" s="351"/>
      <c r="H4" s="396" t="str">
        <f>"CHAPTER "&amp;B10</f>
        <v>CHAPTER C3.2</v>
      </c>
      <c r="I4" s="421"/>
      <c r="J4" s="11"/>
    </row>
    <row r="5" spans="2:10" ht="7.5" customHeight="1">
      <c r="B5" s="363"/>
      <c r="C5" s="120"/>
      <c r="D5" s="120"/>
      <c r="E5" s="120"/>
      <c r="F5" s="120"/>
      <c r="G5" s="120"/>
      <c r="H5" s="397"/>
      <c r="I5" s="421"/>
      <c r="J5" s="12"/>
    </row>
    <row r="6" spans="2:10" ht="12.75" customHeight="1">
      <c r="B6" s="363"/>
      <c r="C6" s="120"/>
      <c r="D6" s="120"/>
      <c r="E6" s="120"/>
      <c r="F6" s="120"/>
      <c r="G6" s="120"/>
      <c r="H6" s="397"/>
      <c r="I6" s="421"/>
      <c r="J6" s="12"/>
    </row>
    <row r="7" spans="2:10" ht="7.5" customHeight="1">
      <c r="B7" s="364"/>
      <c r="C7" s="365"/>
      <c r="D7" s="365"/>
      <c r="E7" s="365"/>
      <c r="F7" s="365"/>
      <c r="G7" s="365"/>
      <c r="H7" s="398"/>
      <c r="I7" s="421"/>
      <c r="J7" s="12"/>
    </row>
    <row r="8" spans="2:10" s="16" customFormat="1" ht="24.95" customHeight="1">
      <c r="B8" s="13" t="s">
        <v>1</v>
      </c>
      <c r="C8" s="14" t="s">
        <v>2</v>
      </c>
      <c r="D8" s="14" t="s">
        <v>3</v>
      </c>
      <c r="E8" s="14" t="s">
        <v>4</v>
      </c>
      <c r="F8" s="14" t="s">
        <v>5</v>
      </c>
      <c r="G8" s="14" t="s">
        <v>6</v>
      </c>
      <c r="H8" s="146" t="s">
        <v>7</v>
      </c>
      <c r="I8" s="379"/>
    </row>
    <row r="9" spans="2:10">
      <c r="B9" s="28"/>
      <c r="C9" s="18"/>
      <c r="D9" s="19"/>
      <c r="E9" s="19"/>
      <c r="F9" s="19"/>
      <c r="G9" s="20"/>
      <c r="H9" s="147" t="str">
        <f>IF(D9="","",F9*G9)</f>
        <v/>
      </c>
      <c r="I9" s="148"/>
    </row>
    <row r="10" spans="2:10" ht="13.15">
      <c r="B10" s="23" t="s">
        <v>232</v>
      </c>
      <c r="C10" s="24" t="s">
        <v>233</v>
      </c>
      <c r="D10" s="25"/>
      <c r="E10" s="25"/>
      <c r="F10" s="25"/>
      <c r="G10" s="26"/>
      <c r="H10" s="147" t="str">
        <f>IF(D10="","",F10*G10)</f>
        <v/>
      </c>
      <c r="I10" s="153"/>
    </row>
    <row r="11" spans="2:10">
      <c r="B11" s="28"/>
      <c r="C11" s="18"/>
      <c r="D11" s="25"/>
      <c r="E11" s="25"/>
      <c r="F11" s="25"/>
      <c r="G11" s="26"/>
      <c r="H11" s="147" t="str">
        <f>IF(D11="","",F11*G11)</f>
        <v/>
      </c>
      <c r="I11" s="153"/>
    </row>
    <row r="12" spans="2:10" ht="13.15">
      <c r="B12" s="155" t="s">
        <v>234</v>
      </c>
      <c r="C12" s="150" t="s">
        <v>235</v>
      </c>
      <c r="D12" s="25"/>
      <c r="E12" s="25"/>
      <c r="F12" s="156"/>
      <c r="G12" s="157"/>
      <c r="H12" s="147" t="str">
        <f>IF(D12="","",F12*G12)</f>
        <v/>
      </c>
      <c r="I12" s="153"/>
    </row>
    <row r="13" spans="2:10" ht="13.15">
      <c r="B13" s="155"/>
      <c r="C13" s="150"/>
      <c r="D13" s="25"/>
      <c r="E13" s="25"/>
      <c r="F13" s="156"/>
      <c r="G13" s="157"/>
      <c r="H13" s="147"/>
      <c r="I13" s="153"/>
    </row>
    <row r="14" spans="2:10" ht="25.5">
      <c r="B14" s="165" t="s">
        <v>236</v>
      </c>
      <c r="C14" s="159" t="s">
        <v>298</v>
      </c>
      <c r="D14" s="25"/>
      <c r="E14" s="25"/>
      <c r="F14" s="156"/>
      <c r="G14" s="164"/>
      <c r="H14" s="147"/>
      <c r="I14" s="162"/>
    </row>
    <row r="15" spans="2:10">
      <c r="B15" s="161"/>
      <c r="C15" s="160"/>
      <c r="D15" s="25"/>
      <c r="E15" s="25"/>
      <c r="F15" s="156"/>
      <c r="G15" s="157"/>
      <c r="H15" s="147"/>
      <c r="I15" s="162"/>
    </row>
    <row r="16" spans="2:10">
      <c r="B16" s="161"/>
      <c r="C16" s="169" t="s">
        <v>299</v>
      </c>
      <c r="D16" s="25" t="s">
        <v>606</v>
      </c>
      <c r="E16" s="25"/>
      <c r="F16" s="156">
        <v>15.749999999999998</v>
      </c>
      <c r="G16" s="147"/>
      <c r="H16" s="147"/>
      <c r="I16" s="162"/>
    </row>
    <row r="17" spans="1:9">
      <c r="B17" s="161"/>
      <c r="C17" s="160"/>
      <c r="D17" s="25"/>
      <c r="E17" s="25"/>
      <c r="F17" s="156"/>
      <c r="G17" s="157"/>
      <c r="H17" s="147"/>
      <c r="I17" s="162"/>
    </row>
    <row r="18" spans="1:9">
      <c r="B18" s="161"/>
      <c r="C18" s="209" t="s">
        <v>237</v>
      </c>
      <c r="D18" s="25" t="s">
        <v>606</v>
      </c>
      <c r="E18" s="25"/>
      <c r="F18" s="156">
        <v>6.75</v>
      </c>
      <c r="G18" s="147"/>
      <c r="H18" s="147"/>
      <c r="I18" s="162"/>
    </row>
    <row r="19" spans="1:9">
      <c r="B19" s="161"/>
      <c r="C19" s="160"/>
      <c r="D19" s="25"/>
      <c r="E19" s="25"/>
      <c r="F19" s="156"/>
      <c r="G19" s="157"/>
      <c r="H19" s="147"/>
      <c r="I19" s="162"/>
    </row>
    <row r="20" spans="1:9" ht="25.5">
      <c r="B20" s="165" t="s">
        <v>238</v>
      </c>
      <c r="C20" s="159" t="s">
        <v>659</v>
      </c>
      <c r="D20" s="25" t="s">
        <v>606</v>
      </c>
      <c r="E20" s="25"/>
      <c r="F20" s="156">
        <v>3</v>
      </c>
      <c r="G20" s="164"/>
      <c r="H20" s="147"/>
      <c r="I20" s="162"/>
    </row>
    <row r="21" spans="1:9">
      <c r="B21" s="154"/>
      <c r="C21" s="160"/>
      <c r="D21" s="25"/>
      <c r="E21" s="25"/>
      <c r="F21" s="156"/>
      <c r="G21" s="157"/>
      <c r="H21" s="147"/>
      <c r="I21" s="153"/>
    </row>
    <row r="22" spans="1:9" s="210" customFormat="1" ht="13.15">
      <c r="A22" s="183"/>
      <c r="B22" s="155" t="s">
        <v>239</v>
      </c>
      <c r="C22" s="150" t="s">
        <v>240</v>
      </c>
      <c r="D22" s="25"/>
      <c r="E22" s="25"/>
      <c r="F22" s="156"/>
      <c r="G22" s="157"/>
      <c r="H22" s="147"/>
      <c r="I22" s="184"/>
    </row>
    <row r="23" spans="1:9" s="90" customFormat="1" ht="13.15">
      <c r="A23" s="5"/>
      <c r="B23" s="155"/>
      <c r="C23" s="150"/>
      <c r="D23" s="25"/>
      <c r="E23" s="25"/>
      <c r="F23" s="156"/>
      <c r="G23" s="157"/>
      <c r="H23" s="147"/>
      <c r="I23" s="153"/>
    </row>
    <row r="24" spans="1:9" s="210" customFormat="1">
      <c r="A24" s="183"/>
      <c r="B24" s="166" t="s">
        <v>241</v>
      </c>
      <c r="C24" s="167" t="s">
        <v>242</v>
      </c>
      <c r="D24" s="25" t="s">
        <v>606</v>
      </c>
      <c r="E24" s="25"/>
      <c r="F24" s="156">
        <v>13</v>
      </c>
      <c r="G24" s="164"/>
      <c r="H24" s="147"/>
      <c r="I24" s="184"/>
    </row>
    <row r="25" spans="1:9">
      <c r="B25" s="166"/>
      <c r="C25" s="167"/>
      <c r="D25" s="170"/>
      <c r="E25" s="170"/>
      <c r="F25" s="171"/>
      <c r="G25" s="190"/>
      <c r="H25" s="173"/>
      <c r="I25" s="162"/>
    </row>
    <row r="26" spans="1:9">
      <c r="B26" s="166" t="s">
        <v>243</v>
      </c>
      <c r="C26" s="167" t="s">
        <v>244</v>
      </c>
      <c r="D26" s="25"/>
      <c r="E26" s="25"/>
      <c r="F26" s="171"/>
      <c r="G26" s="172"/>
      <c r="H26" s="173"/>
      <c r="I26" s="162"/>
    </row>
    <row r="27" spans="1:9">
      <c r="B27" s="166"/>
      <c r="C27" s="167"/>
      <c r="D27" s="25"/>
      <c r="E27" s="25"/>
      <c r="F27" s="171"/>
      <c r="G27" s="172"/>
      <c r="H27" s="173"/>
      <c r="I27" s="162"/>
    </row>
    <row r="28" spans="1:9">
      <c r="B28" s="161"/>
      <c r="C28" s="167" t="s">
        <v>245</v>
      </c>
      <c r="D28" s="25" t="s">
        <v>606</v>
      </c>
      <c r="E28" s="25"/>
      <c r="F28" s="156">
        <v>8</v>
      </c>
      <c r="G28" s="157"/>
      <c r="H28" s="147"/>
      <c r="I28" s="153"/>
    </row>
    <row r="29" spans="1:9">
      <c r="B29" s="166"/>
      <c r="C29" s="167"/>
      <c r="D29" s="25"/>
      <c r="E29" s="25"/>
      <c r="F29" s="171"/>
      <c r="G29" s="172"/>
      <c r="H29" s="173"/>
      <c r="I29" s="153"/>
    </row>
    <row r="30" spans="1:9">
      <c r="B30" s="161"/>
      <c r="C30" s="167" t="s">
        <v>246</v>
      </c>
      <c r="D30" s="25" t="s">
        <v>606</v>
      </c>
      <c r="E30" s="25"/>
      <c r="F30" s="156">
        <v>6</v>
      </c>
      <c r="G30" s="157"/>
      <c r="H30" s="147"/>
      <c r="I30" s="162"/>
    </row>
    <row r="31" spans="1:9">
      <c r="B31" s="161"/>
      <c r="C31" s="167"/>
      <c r="D31" s="25"/>
      <c r="E31" s="25"/>
      <c r="F31" s="156"/>
      <c r="G31" s="157"/>
      <c r="H31" s="147"/>
      <c r="I31" s="162"/>
    </row>
    <row r="32" spans="1:9" ht="13.15">
      <c r="B32" s="155" t="s">
        <v>247</v>
      </c>
      <c r="C32" s="150" t="s">
        <v>248</v>
      </c>
      <c r="D32" s="25"/>
      <c r="E32" s="25"/>
      <c r="F32" s="156"/>
      <c r="G32" s="157"/>
      <c r="H32" s="147"/>
      <c r="I32" s="162"/>
    </row>
    <row r="33" spans="1:9" ht="13.15">
      <c r="B33" s="155"/>
      <c r="C33" s="150"/>
      <c r="D33" s="25"/>
      <c r="E33" s="25"/>
      <c r="F33" s="156"/>
      <c r="G33" s="157"/>
      <c r="H33" s="147"/>
      <c r="I33" s="162"/>
    </row>
    <row r="34" spans="1:9">
      <c r="B34" s="166" t="s">
        <v>249</v>
      </c>
      <c r="C34" s="167" t="s">
        <v>250</v>
      </c>
      <c r="D34" s="25"/>
      <c r="E34" s="25"/>
      <c r="F34" s="156"/>
      <c r="G34" s="157"/>
      <c r="H34" s="147"/>
      <c r="I34" s="162"/>
    </row>
    <row r="35" spans="1:9">
      <c r="B35" s="166"/>
      <c r="C35" s="167"/>
      <c r="D35" s="25"/>
      <c r="E35" s="25"/>
      <c r="F35" s="156"/>
      <c r="G35" s="157"/>
      <c r="H35" s="147"/>
      <c r="I35" s="162"/>
    </row>
    <row r="36" spans="1:9" ht="25.5">
      <c r="B36" s="161"/>
      <c r="C36" s="167" t="s">
        <v>286</v>
      </c>
      <c r="D36" s="25" t="s">
        <v>216</v>
      </c>
      <c r="E36" s="25"/>
      <c r="F36" s="156">
        <v>12</v>
      </c>
      <c r="G36" s="157"/>
      <c r="H36" s="147"/>
      <c r="I36" s="162"/>
    </row>
    <row r="37" spans="1:9">
      <c r="B37" s="176"/>
      <c r="C37" s="177"/>
      <c r="D37" s="34"/>
      <c r="E37" s="34"/>
      <c r="F37" s="34"/>
      <c r="G37" s="35"/>
      <c r="H37" s="178"/>
      <c r="I37" s="162"/>
    </row>
    <row r="38" spans="1:9" ht="26.25">
      <c r="B38" s="155"/>
      <c r="C38" s="150" t="s">
        <v>660</v>
      </c>
      <c r="D38" s="25" t="s">
        <v>216</v>
      </c>
      <c r="E38" s="25"/>
      <c r="F38" s="151">
        <v>7</v>
      </c>
      <c r="G38" s="152"/>
      <c r="H38" s="178"/>
      <c r="I38" s="162"/>
    </row>
    <row r="39" spans="1:9" ht="13.15">
      <c r="B39" s="166"/>
      <c r="C39" s="167"/>
      <c r="D39" s="25"/>
      <c r="E39" s="25"/>
      <c r="F39" s="151"/>
      <c r="G39" s="152"/>
      <c r="H39" s="178"/>
      <c r="I39" s="162"/>
    </row>
    <row r="40" spans="1:9" ht="25.5">
      <c r="B40" s="166" t="s">
        <v>251</v>
      </c>
      <c r="C40" s="167" t="s">
        <v>490</v>
      </c>
      <c r="D40" s="25"/>
      <c r="E40" s="25"/>
      <c r="F40" s="156"/>
      <c r="G40" s="157"/>
      <c r="H40" s="147"/>
      <c r="I40" s="162"/>
    </row>
    <row r="41" spans="1:9">
      <c r="B41" s="161"/>
      <c r="C41" s="167"/>
      <c r="D41" s="25"/>
      <c r="E41" s="25"/>
      <c r="F41" s="156"/>
      <c r="G41" s="157"/>
      <c r="H41" s="178"/>
      <c r="I41" s="162"/>
    </row>
    <row r="42" spans="1:9" ht="13.15">
      <c r="B42" s="204" t="s">
        <v>252</v>
      </c>
      <c r="C42" s="205" t="s">
        <v>253</v>
      </c>
      <c r="D42" s="25" t="s">
        <v>192</v>
      </c>
      <c r="E42" s="25"/>
      <c r="F42" s="156">
        <v>15</v>
      </c>
      <c r="G42" s="157"/>
      <c r="H42" s="147"/>
      <c r="I42" s="162"/>
    </row>
    <row r="43" spans="1:9">
      <c r="B43" s="166"/>
      <c r="C43" s="167"/>
      <c r="D43" s="25"/>
      <c r="E43" s="25"/>
      <c r="F43" s="156"/>
      <c r="G43" s="157"/>
      <c r="H43" s="147"/>
      <c r="I43" s="162"/>
    </row>
    <row r="44" spans="1:9" s="210" customFormat="1">
      <c r="A44" s="183"/>
      <c r="B44" s="161" t="s">
        <v>254</v>
      </c>
      <c r="C44" s="167" t="s">
        <v>255</v>
      </c>
      <c r="D44" s="25" t="s">
        <v>192</v>
      </c>
      <c r="E44" s="25"/>
      <c r="F44" s="156">
        <v>10</v>
      </c>
      <c r="G44" s="172"/>
      <c r="H44" s="173"/>
      <c r="I44" s="184"/>
    </row>
    <row r="45" spans="1:9" s="210" customFormat="1">
      <c r="A45" s="183"/>
      <c r="B45" s="211"/>
      <c r="C45" s="208"/>
      <c r="D45" s="170"/>
      <c r="E45" s="170"/>
      <c r="F45" s="171"/>
      <c r="G45" s="172"/>
      <c r="H45" s="173"/>
      <c r="I45" s="184"/>
    </row>
    <row r="46" spans="1:9" s="210" customFormat="1">
      <c r="A46" s="183"/>
      <c r="B46" s="211"/>
      <c r="C46" s="208"/>
      <c r="D46" s="170"/>
      <c r="E46" s="170"/>
      <c r="F46" s="171"/>
      <c r="G46" s="172"/>
      <c r="H46" s="173"/>
      <c r="I46" s="184"/>
    </row>
    <row r="47" spans="1:9" s="210" customFormat="1">
      <c r="A47" s="183"/>
      <c r="B47" s="211"/>
      <c r="C47" s="208"/>
      <c r="D47" s="170"/>
      <c r="E47" s="170"/>
      <c r="F47" s="171"/>
      <c r="G47" s="172"/>
      <c r="H47" s="173"/>
      <c r="I47" s="184"/>
    </row>
    <row r="48" spans="1:9" s="210" customFormat="1">
      <c r="A48" s="183"/>
      <c r="B48" s="211"/>
      <c r="C48" s="208"/>
      <c r="D48" s="170"/>
      <c r="E48" s="170"/>
      <c r="F48" s="171"/>
      <c r="G48" s="172"/>
      <c r="H48" s="173"/>
      <c r="I48" s="184"/>
    </row>
    <row r="49" spans="1:9" s="210" customFormat="1">
      <c r="A49" s="183"/>
      <c r="B49" s="211"/>
      <c r="C49" s="208"/>
      <c r="D49" s="170"/>
      <c r="E49" s="170"/>
      <c r="F49" s="171"/>
      <c r="G49" s="172"/>
      <c r="H49" s="173"/>
      <c r="I49" s="184"/>
    </row>
    <row r="50" spans="1:9" s="210" customFormat="1">
      <c r="A50" s="183"/>
      <c r="B50" s="211"/>
      <c r="C50" s="208"/>
      <c r="D50" s="170"/>
      <c r="E50" s="170"/>
      <c r="F50" s="171"/>
      <c r="G50" s="172"/>
      <c r="H50" s="173"/>
      <c r="I50" s="184"/>
    </row>
    <row r="51" spans="1:9" s="210" customFormat="1">
      <c r="A51" s="183"/>
      <c r="B51" s="211"/>
      <c r="C51" s="208"/>
      <c r="D51" s="170"/>
      <c r="E51" s="170"/>
      <c r="F51" s="171"/>
      <c r="G51" s="172"/>
      <c r="H51" s="173"/>
      <c r="I51" s="184"/>
    </row>
    <row r="52" spans="1:9" s="210" customFormat="1">
      <c r="A52" s="183"/>
      <c r="B52" s="211"/>
      <c r="C52" s="208"/>
      <c r="D52" s="170"/>
      <c r="E52" s="170"/>
      <c r="F52" s="171"/>
      <c r="G52" s="172"/>
      <c r="H52" s="173"/>
      <c r="I52" s="184"/>
    </row>
    <row r="53" spans="1:9" s="210" customFormat="1">
      <c r="A53" s="183"/>
      <c r="B53" s="211"/>
      <c r="C53" s="208"/>
      <c r="D53" s="170"/>
      <c r="E53" s="170"/>
      <c r="F53" s="171"/>
      <c r="G53" s="172"/>
      <c r="H53" s="173"/>
      <c r="I53" s="184"/>
    </row>
    <row r="54" spans="1:9" s="210" customFormat="1">
      <c r="A54" s="183"/>
      <c r="B54" s="211"/>
      <c r="C54" s="208"/>
      <c r="D54" s="170"/>
      <c r="E54" s="170"/>
      <c r="F54" s="171"/>
      <c r="G54" s="172"/>
      <c r="H54" s="173"/>
      <c r="I54" s="184"/>
    </row>
    <row r="55" spans="1:9" s="90" customFormat="1">
      <c r="A55" s="5"/>
      <c r="B55" s="161"/>
      <c r="C55" s="167"/>
      <c r="D55" s="25"/>
      <c r="E55" s="25"/>
      <c r="F55" s="156"/>
      <c r="G55" s="157"/>
      <c r="H55" s="147"/>
      <c r="I55" s="162"/>
    </row>
    <row r="56" spans="1:9" s="90" customFormat="1">
      <c r="A56" s="5"/>
      <c r="B56" s="154"/>
      <c r="C56" s="167"/>
      <c r="D56" s="25"/>
      <c r="E56" s="25"/>
      <c r="F56" s="156"/>
      <c r="G56" s="157"/>
      <c r="H56" s="147"/>
      <c r="I56" s="162"/>
    </row>
    <row r="57" spans="1:9" s="210" customFormat="1">
      <c r="A57" s="183"/>
      <c r="B57" s="211"/>
      <c r="C57" s="208"/>
      <c r="D57" s="170"/>
      <c r="E57" s="170"/>
      <c r="F57" s="171"/>
      <c r="G57" s="172"/>
      <c r="H57" s="173"/>
      <c r="I57" s="184"/>
    </row>
    <row r="58" spans="1:9" s="90" customFormat="1">
      <c r="A58" s="5"/>
      <c r="B58" s="161"/>
      <c r="C58" s="167"/>
      <c r="D58" s="25"/>
      <c r="E58" s="25"/>
      <c r="F58" s="156"/>
      <c r="G58" s="157"/>
      <c r="H58" s="147"/>
      <c r="I58" s="162"/>
    </row>
    <row r="59" spans="1:9" s="213" customFormat="1" ht="13.15">
      <c r="A59" s="180"/>
      <c r="B59" s="207"/>
      <c r="C59" s="208"/>
      <c r="D59" s="170"/>
      <c r="E59" s="170"/>
      <c r="F59" s="192"/>
      <c r="G59" s="193"/>
      <c r="H59" s="173"/>
      <c r="I59" s="182"/>
    </row>
    <row r="60" spans="1:9" s="90" customFormat="1">
      <c r="A60" s="5"/>
      <c r="B60" s="154"/>
      <c r="C60" s="167"/>
      <c r="D60" s="25"/>
      <c r="E60" s="25"/>
      <c r="F60" s="156"/>
      <c r="G60" s="157"/>
      <c r="H60" s="147"/>
      <c r="I60" s="162"/>
    </row>
    <row r="61" spans="1:9" s="90" customFormat="1">
      <c r="A61" s="5"/>
      <c r="B61" s="154"/>
      <c r="C61" s="167"/>
      <c r="D61" s="25"/>
      <c r="E61" s="25"/>
      <c r="F61" s="156"/>
      <c r="G61" s="157"/>
      <c r="H61" s="147"/>
      <c r="I61" s="162"/>
    </row>
    <row r="62" spans="1:9" s="90" customFormat="1">
      <c r="A62" s="5"/>
      <c r="B62" s="154"/>
      <c r="C62" s="167"/>
      <c r="D62" s="25"/>
      <c r="E62" s="25"/>
      <c r="F62" s="156"/>
      <c r="G62" s="157"/>
      <c r="H62" s="147"/>
      <c r="I62" s="162"/>
    </row>
    <row r="63" spans="1:9" s="90" customFormat="1">
      <c r="A63" s="5"/>
      <c r="B63" s="154"/>
      <c r="C63" s="167"/>
      <c r="D63" s="25"/>
      <c r="E63" s="25"/>
      <c r="F63" s="156"/>
      <c r="G63" s="157"/>
      <c r="H63" s="147"/>
      <c r="I63" s="162"/>
    </row>
    <row r="64" spans="1:9" s="213" customFormat="1" ht="17.25" customHeight="1">
      <c r="A64" s="180"/>
      <c r="B64" s="207"/>
      <c r="C64" s="208"/>
      <c r="D64" s="170"/>
      <c r="E64" s="170"/>
      <c r="F64" s="192"/>
      <c r="G64" s="193"/>
      <c r="H64" s="173"/>
      <c r="I64" s="182"/>
    </row>
    <row r="65" spans="1:9" s="213" customFormat="1" ht="17.25" customHeight="1">
      <c r="A65" s="180"/>
      <c r="B65" s="207"/>
      <c r="C65" s="208"/>
      <c r="D65" s="170"/>
      <c r="E65" s="170"/>
      <c r="F65" s="192"/>
      <c r="G65" s="193"/>
      <c r="H65" s="173"/>
      <c r="I65" s="182"/>
    </row>
    <row r="66" spans="1:9" s="213" customFormat="1" ht="17.25" customHeight="1">
      <c r="A66" s="180"/>
      <c r="B66" s="207"/>
      <c r="C66" s="208"/>
      <c r="D66" s="170"/>
      <c r="E66" s="170"/>
      <c r="F66" s="192"/>
      <c r="G66" s="193"/>
      <c r="H66" s="173"/>
      <c r="I66" s="182"/>
    </row>
    <row r="67" spans="1:9" s="212" customFormat="1" ht="17.25" customHeight="1">
      <c r="A67" s="48"/>
      <c r="B67" s="166"/>
      <c r="C67" s="167"/>
      <c r="D67" s="25"/>
      <c r="E67" s="25"/>
      <c r="F67" s="151"/>
      <c r="G67" s="152"/>
      <c r="H67" s="147"/>
      <c r="I67" s="175"/>
    </row>
    <row r="68" spans="1:9" s="210" customFormat="1">
      <c r="A68" s="183"/>
      <c r="B68" s="211"/>
      <c r="C68" s="208"/>
      <c r="D68" s="170"/>
      <c r="E68" s="170"/>
      <c r="F68" s="171"/>
      <c r="G68" s="172"/>
      <c r="H68" s="173"/>
      <c r="I68" s="184"/>
    </row>
    <row r="69" spans="1:9" s="90" customFormat="1">
      <c r="A69" s="5"/>
      <c r="B69" s="161"/>
      <c r="C69" s="167"/>
      <c r="D69" s="25"/>
      <c r="E69" s="25"/>
      <c r="F69" s="156"/>
      <c r="G69" s="157"/>
      <c r="H69" s="147"/>
      <c r="I69" s="162"/>
    </row>
    <row r="70" spans="1:9" s="210" customFormat="1">
      <c r="A70" s="183"/>
      <c r="B70" s="211"/>
      <c r="C70" s="208"/>
      <c r="D70" s="170"/>
      <c r="E70" s="170"/>
      <c r="F70" s="171"/>
      <c r="G70" s="172"/>
      <c r="H70" s="173"/>
      <c r="I70" s="184"/>
    </row>
    <row r="71" spans="1:9" s="90" customFormat="1">
      <c r="A71" s="5"/>
      <c r="B71" s="161"/>
      <c r="C71" s="167"/>
      <c r="D71" s="25"/>
      <c r="E71" s="25"/>
      <c r="F71" s="156"/>
      <c r="G71" s="157"/>
      <c r="H71" s="147"/>
      <c r="I71" s="162"/>
    </row>
    <row r="72" spans="1:9" s="48" customFormat="1" ht="19.5" customHeight="1">
      <c r="B72" s="62" t="s">
        <v>232</v>
      </c>
      <c r="C72" s="414" t="s">
        <v>22</v>
      </c>
      <c r="D72" s="415"/>
      <c r="E72" s="415"/>
      <c r="F72" s="415"/>
      <c r="G72" s="416"/>
      <c r="H72" s="187"/>
      <c r="I72" s="188"/>
    </row>
    <row r="73" spans="1:9" ht="13.15">
      <c r="B73" s="417" t="str">
        <f>B1</f>
        <v>NDZ Local Municipality</v>
      </c>
      <c r="C73" s="418"/>
      <c r="D73" s="418"/>
      <c r="E73" s="189"/>
      <c r="F73" s="419" t="str">
        <f>F1</f>
        <v>CONTRACT No. PWBS-B022/23/24</v>
      </c>
      <c r="G73" s="419"/>
      <c r="H73" s="420"/>
    </row>
    <row r="74" spans="1:9" ht="13.15">
      <c r="B74" s="407" t="s">
        <v>185</v>
      </c>
      <c r="C74" s="408"/>
      <c r="D74" s="408"/>
      <c r="E74" s="6"/>
      <c r="H74" s="201"/>
    </row>
    <row r="75" spans="1:9">
      <c r="B75" s="202"/>
      <c r="C75" s="7"/>
      <c r="D75" s="8"/>
      <c r="E75" s="8"/>
      <c r="F75" s="8"/>
      <c r="G75" s="9"/>
      <c r="H75" s="203"/>
    </row>
    <row r="76" spans="1:9" ht="13.15">
      <c r="B76" s="394" t="s">
        <v>0</v>
      </c>
      <c r="C76" s="395"/>
      <c r="D76" s="395"/>
      <c r="E76" s="395"/>
      <c r="F76" s="395"/>
      <c r="G76" s="395"/>
      <c r="H76" s="409" t="str">
        <f>"CHAPTER "&amp;B10</f>
        <v>CHAPTER C3.2</v>
      </c>
      <c r="I76" s="11"/>
    </row>
    <row r="77" spans="1:9" ht="7.5" customHeight="1">
      <c r="B77" s="399"/>
      <c r="C77" s="400"/>
      <c r="D77" s="400"/>
      <c r="E77" s="400"/>
      <c r="F77" s="400"/>
      <c r="G77" s="400"/>
      <c r="H77" s="410"/>
      <c r="I77" s="12"/>
    </row>
    <row r="78" spans="1:9" ht="12.75" customHeight="1">
      <c r="B78" s="399"/>
      <c r="C78" s="400"/>
      <c r="D78" s="400"/>
      <c r="E78" s="400"/>
      <c r="F78" s="400"/>
      <c r="G78" s="400"/>
      <c r="H78" s="410"/>
      <c r="I78" s="12"/>
    </row>
    <row r="79" spans="1:9" ht="7.5" customHeight="1">
      <c r="B79" s="401"/>
      <c r="C79" s="402"/>
      <c r="D79" s="402"/>
      <c r="E79" s="402"/>
      <c r="F79" s="402"/>
      <c r="G79" s="402"/>
      <c r="H79" s="411"/>
      <c r="I79" s="12"/>
    </row>
    <row r="80" spans="1:9" s="16" customFormat="1" ht="24.95" customHeight="1">
      <c r="B80" s="13"/>
      <c r="C80" s="14" t="s">
        <v>2</v>
      </c>
      <c r="D80" s="14" t="s">
        <v>3</v>
      </c>
      <c r="E80" s="14" t="s">
        <v>4</v>
      </c>
      <c r="F80" s="14" t="s">
        <v>5</v>
      </c>
      <c r="G80" s="14" t="s">
        <v>6</v>
      </c>
      <c r="H80" s="146" t="s">
        <v>7</v>
      </c>
      <c r="I80" s="15"/>
    </row>
    <row r="81" spans="2:9" s="48" customFormat="1" ht="19.5" customHeight="1">
      <c r="B81" s="42"/>
      <c r="C81" s="43" t="s">
        <v>23</v>
      </c>
      <c r="D81" s="45"/>
      <c r="E81" s="45"/>
      <c r="F81" s="45"/>
      <c r="G81" s="44"/>
      <c r="H81" s="187"/>
      <c r="I81" s="188"/>
    </row>
    <row r="82" spans="2:9" s="48" customFormat="1" ht="13.15">
      <c r="B82" s="161"/>
      <c r="C82" s="160"/>
      <c r="D82" s="25"/>
      <c r="E82" s="25"/>
      <c r="F82" s="151"/>
      <c r="G82" s="152"/>
      <c r="H82" s="163"/>
      <c r="I82" s="175"/>
    </row>
    <row r="83" spans="2:9" s="180" customFormat="1" ht="14.25">
      <c r="B83" s="155" t="s">
        <v>256</v>
      </c>
      <c r="C83" s="150" t="s">
        <v>257</v>
      </c>
      <c r="D83" s="25" t="s">
        <v>17</v>
      </c>
      <c r="E83" s="25"/>
      <c r="F83" s="156">
        <v>8</v>
      </c>
      <c r="G83" s="164"/>
      <c r="H83" s="147"/>
      <c r="I83" s="182"/>
    </row>
    <row r="84" spans="2:9" s="180" customFormat="1" ht="13.15">
      <c r="B84" s="166"/>
      <c r="C84" s="167"/>
      <c r="D84" s="84"/>
      <c r="E84" s="84"/>
      <c r="F84" s="151"/>
      <c r="G84" s="164"/>
      <c r="H84" s="147"/>
      <c r="I84" s="182"/>
    </row>
    <row r="85" spans="2:9" s="183" customFormat="1" ht="13.15">
      <c r="B85" s="155" t="s">
        <v>258</v>
      </c>
      <c r="C85" s="150" t="s">
        <v>259</v>
      </c>
      <c r="D85" s="214"/>
      <c r="E85" s="275"/>
      <c r="F85" s="151"/>
      <c r="G85" s="164"/>
      <c r="H85" s="147"/>
      <c r="I85" s="184"/>
    </row>
    <row r="86" spans="2:9" s="183" customFormat="1" ht="13.15">
      <c r="B86" s="155"/>
      <c r="C86" s="150"/>
      <c r="D86" s="214"/>
      <c r="E86" s="275"/>
      <c r="F86" s="151"/>
      <c r="G86" s="164"/>
      <c r="H86" s="147"/>
      <c r="I86" s="184"/>
    </row>
    <row r="87" spans="2:9" s="180" customFormat="1" ht="13.15">
      <c r="B87" s="166" t="s">
        <v>260</v>
      </c>
      <c r="C87" s="167" t="s">
        <v>261</v>
      </c>
      <c r="D87" s="214"/>
      <c r="E87" s="275"/>
      <c r="F87" s="156"/>
      <c r="G87" s="164"/>
      <c r="H87" s="147"/>
      <c r="I87" s="182"/>
    </row>
    <row r="88" spans="2:9" s="180" customFormat="1" ht="13.15">
      <c r="B88" s="166"/>
      <c r="C88" s="167"/>
      <c r="D88" s="214"/>
      <c r="E88" s="275"/>
      <c r="F88" s="156"/>
      <c r="G88" s="164"/>
      <c r="H88" s="147"/>
      <c r="I88" s="182"/>
    </row>
    <row r="89" spans="2:9" s="183" customFormat="1">
      <c r="B89" s="161"/>
      <c r="C89" s="167" t="s">
        <v>262</v>
      </c>
      <c r="D89" s="215" t="s">
        <v>27</v>
      </c>
      <c r="E89" s="276"/>
      <c r="F89" s="156">
        <v>2</v>
      </c>
      <c r="G89" s="164"/>
      <c r="H89" s="147"/>
      <c r="I89" s="184"/>
    </row>
    <row r="90" spans="2:9" s="183" customFormat="1" ht="13.15">
      <c r="B90" s="161"/>
      <c r="C90" s="167"/>
      <c r="D90" s="215"/>
      <c r="E90" s="276"/>
      <c r="F90" s="192"/>
      <c r="G90" s="164"/>
      <c r="H90" s="147"/>
      <c r="I90" s="184"/>
    </row>
    <row r="91" spans="2:9" s="180" customFormat="1" ht="13.15">
      <c r="B91" s="154"/>
      <c r="C91" s="167" t="s">
        <v>263</v>
      </c>
      <c r="D91" s="215" t="s">
        <v>27</v>
      </c>
      <c r="E91" s="276"/>
      <c r="F91" s="156">
        <v>2</v>
      </c>
      <c r="G91" s="164"/>
      <c r="H91" s="147"/>
      <c r="I91" s="182"/>
    </row>
    <row r="92" spans="2:9" s="183" customFormat="1" ht="13.15">
      <c r="B92" s="155"/>
      <c r="C92" s="150"/>
      <c r="D92" s="214"/>
      <c r="E92" s="275"/>
      <c r="F92" s="151"/>
      <c r="G92" s="164"/>
      <c r="H92" s="147"/>
      <c r="I92" s="184"/>
    </row>
    <row r="93" spans="2:9" s="183" customFormat="1">
      <c r="B93" s="166" t="s">
        <v>264</v>
      </c>
      <c r="C93" s="167" t="s">
        <v>265</v>
      </c>
      <c r="D93" s="214"/>
      <c r="E93" s="275"/>
      <c r="F93" s="171"/>
      <c r="G93" s="164"/>
      <c r="H93" s="147"/>
      <c r="I93" s="186"/>
    </row>
    <row r="94" spans="2:9" s="183" customFormat="1">
      <c r="B94" s="166"/>
      <c r="C94" s="167"/>
      <c r="D94" s="214"/>
      <c r="E94" s="275"/>
      <c r="F94" s="171"/>
      <c r="G94" s="164"/>
      <c r="H94" s="147"/>
      <c r="I94" s="186"/>
    </row>
    <row r="95" spans="2:9" s="183" customFormat="1" ht="51">
      <c r="B95" s="154"/>
      <c r="C95" s="167" t="s">
        <v>266</v>
      </c>
      <c r="D95" s="214" t="s">
        <v>27</v>
      </c>
      <c r="E95" s="275"/>
      <c r="F95" s="156">
        <v>1</v>
      </c>
      <c r="G95" s="164"/>
      <c r="H95" s="147"/>
      <c r="I95" s="186"/>
    </row>
    <row r="96" spans="2:9" s="48" customFormat="1" ht="13.15">
      <c r="B96" s="161"/>
      <c r="C96" s="167"/>
      <c r="D96" s="215"/>
      <c r="E96" s="276"/>
      <c r="F96" s="192"/>
      <c r="G96" s="164"/>
      <c r="H96" s="147"/>
      <c r="I96" s="11"/>
    </row>
    <row r="97" spans="2:9" s="48" customFormat="1" ht="13.15">
      <c r="B97" s="166" t="s">
        <v>267</v>
      </c>
      <c r="C97" s="167" t="s">
        <v>268</v>
      </c>
      <c r="D97" s="214"/>
      <c r="E97" s="275"/>
      <c r="F97" s="156"/>
      <c r="G97" s="174"/>
      <c r="H97" s="147"/>
      <c r="I97" s="11"/>
    </row>
    <row r="98" spans="2:9">
      <c r="B98" s="166"/>
      <c r="C98" s="167"/>
      <c r="D98" s="214"/>
      <c r="E98" s="275"/>
      <c r="F98" s="156"/>
      <c r="G98" s="157"/>
      <c r="H98" s="147"/>
      <c r="I98" s="162"/>
    </row>
    <row r="99" spans="2:9" s="48" customFormat="1" ht="13.15">
      <c r="B99" s="161"/>
      <c r="C99" s="167" t="s">
        <v>269</v>
      </c>
      <c r="D99" s="215" t="s">
        <v>27</v>
      </c>
      <c r="E99" s="276"/>
      <c r="F99" s="156">
        <v>1</v>
      </c>
      <c r="G99" s="164"/>
      <c r="H99" s="147"/>
      <c r="I99" s="11"/>
    </row>
    <row r="100" spans="2:9" s="48" customFormat="1" ht="13.15">
      <c r="B100" s="154"/>
      <c r="C100" s="167"/>
      <c r="D100" s="216"/>
      <c r="E100" s="277"/>
      <c r="F100" s="171"/>
      <c r="G100" s="164"/>
      <c r="H100" s="147"/>
      <c r="I100" s="11"/>
    </row>
    <row r="101" spans="2:9" s="48" customFormat="1" ht="39.4">
      <c r="B101" s="155" t="s">
        <v>270</v>
      </c>
      <c r="C101" s="150" t="s">
        <v>271</v>
      </c>
      <c r="D101" s="84"/>
      <c r="E101" s="84"/>
      <c r="F101" s="192"/>
      <c r="G101" s="164"/>
      <c r="H101" s="163"/>
      <c r="I101" s="11"/>
    </row>
    <row r="102" spans="2:9">
      <c r="B102" s="166"/>
      <c r="C102" s="167"/>
      <c r="D102" s="25"/>
      <c r="E102" s="25"/>
      <c r="F102" s="171"/>
      <c r="G102" s="157"/>
      <c r="H102" s="147"/>
      <c r="I102" s="162"/>
    </row>
    <row r="103" spans="2:9" s="48" customFormat="1" ht="13.15">
      <c r="B103" s="155"/>
      <c r="C103" s="167" t="s">
        <v>287</v>
      </c>
      <c r="D103" s="215" t="s">
        <v>27</v>
      </c>
      <c r="E103" s="276"/>
      <c r="F103" s="156">
        <v>1</v>
      </c>
      <c r="G103" s="164"/>
      <c r="H103" s="147"/>
      <c r="I103" s="11"/>
    </row>
    <row r="104" spans="2:9" ht="13.15">
      <c r="B104" s="181"/>
      <c r="C104" s="181"/>
      <c r="D104" s="181"/>
      <c r="E104" s="181"/>
      <c r="F104" s="181"/>
      <c r="G104" s="190"/>
      <c r="H104" s="173"/>
      <c r="I104" s="162"/>
    </row>
    <row r="105" spans="2:9" s="48" customFormat="1" ht="26.25">
      <c r="B105" s="155" t="s">
        <v>272</v>
      </c>
      <c r="C105" s="150" t="s">
        <v>273</v>
      </c>
      <c r="D105" s="215"/>
      <c r="E105" s="276"/>
      <c r="F105" s="171"/>
      <c r="G105" s="164"/>
      <c r="H105" s="163"/>
      <c r="I105" s="11"/>
    </row>
    <row r="106" spans="2:9" s="48" customFormat="1" ht="13.15">
      <c r="B106" s="155"/>
      <c r="C106" s="167"/>
      <c r="D106" s="215"/>
      <c r="E106" s="276"/>
      <c r="F106" s="171"/>
      <c r="G106" s="164"/>
      <c r="H106" s="163"/>
      <c r="I106" s="11"/>
    </row>
    <row r="107" spans="2:9" s="48" customFormat="1" ht="25.5">
      <c r="B107" s="166" t="s">
        <v>274</v>
      </c>
      <c r="C107" s="167" t="s">
        <v>275</v>
      </c>
      <c r="D107" s="25" t="s">
        <v>17</v>
      </c>
      <c r="E107" s="25"/>
      <c r="F107" s="156">
        <v>6</v>
      </c>
      <c r="G107" s="164"/>
      <c r="H107" s="147"/>
      <c r="I107" s="11"/>
    </row>
    <row r="108" spans="2:9">
      <c r="B108" s="154"/>
      <c r="C108" s="167"/>
      <c r="D108" s="25"/>
      <c r="E108" s="25"/>
      <c r="F108" s="156"/>
      <c r="G108" s="157"/>
      <c r="H108" s="147"/>
      <c r="I108" s="162"/>
    </row>
    <row r="109" spans="2:9" s="48" customFormat="1" ht="13.15">
      <c r="B109" s="166"/>
      <c r="C109" s="167"/>
      <c r="D109" s="25"/>
      <c r="E109" s="25"/>
      <c r="F109" s="156"/>
      <c r="G109" s="164"/>
      <c r="H109" s="163"/>
      <c r="I109" s="11"/>
    </row>
    <row r="110" spans="2:9">
      <c r="B110" s="217"/>
      <c r="C110" s="218"/>
      <c r="D110" s="170"/>
      <c r="E110" s="170"/>
      <c r="F110" s="171"/>
      <c r="G110" s="190"/>
      <c r="H110" s="173"/>
      <c r="I110" s="162"/>
    </row>
    <row r="111" spans="2:9" s="48" customFormat="1" ht="13.15">
      <c r="B111" s="166"/>
      <c r="C111" s="167"/>
      <c r="D111" s="25"/>
      <c r="E111" s="25"/>
      <c r="F111" s="156"/>
      <c r="G111" s="164"/>
      <c r="H111" s="163"/>
      <c r="I111" s="11"/>
    </row>
    <row r="112" spans="2:9" s="48" customFormat="1" ht="13.15">
      <c r="B112" s="166"/>
      <c r="C112" s="167"/>
      <c r="D112" s="25"/>
      <c r="E112" s="25"/>
      <c r="F112" s="156"/>
      <c r="G112" s="164"/>
      <c r="H112" s="163"/>
      <c r="I112" s="11"/>
    </row>
    <row r="113" spans="2:9" s="48" customFormat="1" ht="13.15">
      <c r="B113" s="166"/>
      <c r="C113" s="167"/>
      <c r="D113" s="25"/>
      <c r="E113" s="25"/>
      <c r="F113" s="156"/>
      <c r="G113" s="164"/>
      <c r="H113" s="163"/>
      <c r="I113" s="11"/>
    </row>
    <row r="114" spans="2:9" s="48" customFormat="1" ht="13.15">
      <c r="B114" s="166"/>
      <c r="C114" s="167"/>
      <c r="D114" s="25"/>
      <c r="E114" s="25"/>
      <c r="F114" s="156"/>
      <c r="G114" s="164"/>
      <c r="H114" s="163"/>
      <c r="I114" s="11"/>
    </row>
    <row r="115" spans="2:9" s="48" customFormat="1" ht="13.15">
      <c r="B115" s="166"/>
      <c r="C115" s="167"/>
      <c r="D115" s="25"/>
      <c r="E115" s="25"/>
      <c r="F115" s="156"/>
      <c r="G115" s="164"/>
      <c r="H115" s="163"/>
      <c r="I115" s="11"/>
    </row>
    <row r="116" spans="2:9" s="48" customFormat="1" ht="13.15">
      <c r="B116" s="166"/>
      <c r="C116" s="167"/>
      <c r="D116" s="25"/>
      <c r="E116" s="25"/>
      <c r="F116" s="156"/>
      <c r="G116" s="164"/>
      <c r="H116" s="163"/>
      <c r="I116" s="11"/>
    </row>
    <row r="117" spans="2:9" s="48" customFormat="1" ht="13.15">
      <c r="B117" s="166"/>
      <c r="C117" s="167"/>
      <c r="D117" s="25"/>
      <c r="E117" s="25"/>
      <c r="F117" s="156"/>
      <c r="G117" s="164"/>
      <c r="H117" s="163"/>
      <c r="I117" s="11"/>
    </row>
    <row r="118" spans="2:9" s="48" customFormat="1" ht="13.15">
      <c r="B118" s="166"/>
      <c r="C118" s="167"/>
      <c r="D118" s="25"/>
      <c r="E118" s="25"/>
      <c r="F118" s="156"/>
      <c r="G118" s="164"/>
      <c r="H118" s="163"/>
      <c r="I118" s="11"/>
    </row>
    <row r="119" spans="2:9" s="48" customFormat="1" ht="13.15">
      <c r="B119" s="166"/>
      <c r="C119" s="167"/>
      <c r="D119" s="25"/>
      <c r="E119" s="25"/>
      <c r="F119" s="156"/>
      <c r="G119" s="164"/>
      <c r="H119" s="163"/>
      <c r="I119" s="11"/>
    </row>
    <row r="120" spans="2:9" s="48" customFormat="1" ht="13.15">
      <c r="B120" s="166"/>
      <c r="C120" s="167"/>
      <c r="D120" s="25"/>
      <c r="E120" s="25"/>
      <c r="F120" s="156"/>
      <c r="G120" s="164"/>
      <c r="H120" s="147"/>
      <c r="I120" s="11"/>
    </row>
    <row r="121" spans="2:9" s="48" customFormat="1" ht="13.15">
      <c r="B121" s="166"/>
      <c r="C121" s="167"/>
      <c r="D121" s="25"/>
      <c r="E121" s="25"/>
      <c r="F121" s="156"/>
      <c r="G121" s="164"/>
      <c r="H121" s="147"/>
      <c r="I121" s="11"/>
    </row>
    <row r="122" spans="2:9" s="48" customFormat="1" ht="13.15">
      <c r="B122" s="166"/>
      <c r="C122" s="167"/>
      <c r="D122" s="25"/>
      <c r="E122" s="25"/>
      <c r="F122" s="156"/>
      <c r="G122" s="164"/>
      <c r="H122" s="147"/>
      <c r="I122" s="11"/>
    </row>
    <row r="123" spans="2:9" s="48" customFormat="1" ht="63" customHeight="1">
      <c r="B123" s="161"/>
      <c r="C123" s="167"/>
      <c r="D123" s="25"/>
      <c r="E123" s="25"/>
      <c r="F123" s="156"/>
      <c r="G123" s="164"/>
      <c r="H123" s="147"/>
      <c r="I123" s="11"/>
    </row>
    <row r="124" spans="2:9" s="48" customFormat="1" ht="13.15">
      <c r="B124" s="161"/>
      <c r="C124" s="167"/>
      <c r="D124" s="25"/>
      <c r="E124" s="25"/>
      <c r="F124" s="156"/>
      <c r="G124" s="164"/>
      <c r="H124" s="147"/>
      <c r="I124" s="11"/>
    </row>
    <row r="125" spans="2:9" s="48" customFormat="1" ht="63" customHeight="1">
      <c r="B125" s="161"/>
      <c r="C125" s="167"/>
      <c r="D125" s="25"/>
      <c r="E125" s="25"/>
      <c r="F125" s="156"/>
      <c r="G125" s="164"/>
      <c r="H125" s="147"/>
      <c r="I125" s="11"/>
    </row>
    <row r="126" spans="2:9" s="48" customFormat="1" ht="14.25">
      <c r="B126" s="197"/>
      <c r="C126" s="198"/>
      <c r="D126" s="25"/>
      <c r="E126" s="25"/>
      <c r="F126" s="151"/>
      <c r="G126" s="152"/>
      <c r="H126" s="147"/>
      <c r="I126" s="175"/>
    </row>
    <row r="127" spans="2:9" s="48" customFormat="1" ht="13.15">
      <c r="B127" s="179"/>
      <c r="C127" s="179"/>
      <c r="D127" s="179"/>
      <c r="E127" s="179"/>
      <c r="F127" s="179"/>
      <c r="G127" s="179"/>
      <c r="H127" s="147"/>
      <c r="I127" s="175"/>
    </row>
    <row r="128" spans="2:9" s="48" customFormat="1" ht="13.15">
      <c r="B128" s="179"/>
      <c r="C128" s="179"/>
      <c r="D128" s="179"/>
      <c r="E128" s="179"/>
      <c r="F128" s="179"/>
      <c r="G128" s="179"/>
      <c r="H128" s="147"/>
      <c r="I128" s="175"/>
    </row>
    <row r="129" spans="2:9">
      <c r="B129" s="176"/>
      <c r="C129" s="177"/>
      <c r="D129" s="34"/>
      <c r="E129" s="34"/>
      <c r="F129" s="34"/>
      <c r="G129" s="35"/>
      <c r="H129" s="147"/>
      <c r="I129" s="185"/>
    </row>
    <row r="130" spans="2:9" ht="15" customHeight="1">
      <c r="B130" s="176"/>
      <c r="C130" s="177"/>
      <c r="D130" s="34"/>
      <c r="E130" s="34"/>
      <c r="F130" s="34"/>
      <c r="G130" s="35"/>
      <c r="H130" s="147"/>
      <c r="I130" s="185"/>
    </row>
    <row r="131" spans="2:9">
      <c r="B131" s="176"/>
      <c r="C131" s="177"/>
      <c r="D131" s="34"/>
      <c r="E131" s="34"/>
      <c r="F131" s="34"/>
      <c r="G131" s="35"/>
      <c r="H131" s="147"/>
      <c r="I131" s="185"/>
    </row>
    <row r="132" spans="2:9" ht="10.5" customHeight="1">
      <c r="B132" s="28"/>
      <c r="C132" s="51"/>
      <c r="D132" s="34"/>
      <c r="E132" s="34"/>
      <c r="F132" s="34"/>
      <c r="G132" s="200"/>
      <c r="H132" s="147"/>
    </row>
    <row r="133" spans="2:9" s="48" customFormat="1" ht="19.5" customHeight="1">
      <c r="B133" s="62" t="s">
        <v>232</v>
      </c>
      <c r="C133" s="414" t="s">
        <v>22</v>
      </c>
      <c r="D133" s="415"/>
      <c r="E133" s="415"/>
      <c r="F133" s="415"/>
      <c r="G133" s="416"/>
      <c r="H133" s="187"/>
      <c r="I133" s="188"/>
    </row>
    <row r="134" spans="2:9" ht="13.15">
      <c r="B134" s="408"/>
      <c r="C134" s="408"/>
      <c r="D134" s="408"/>
      <c r="E134" s="6"/>
    </row>
    <row r="135" spans="2:9">
      <c r="B135" s="2"/>
    </row>
  </sheetData>
  <mergeCells count="12">
    <mergeCell ref="I4:I7"/>
    <mergeCell ref="C72:G72"/>
    <mergeCell ref="B73:D73"/>
    <mergeCell ref="F73:H73"/>
    <mergeCell ref="H4:H7"/>
    <mergeCell ref="F1:H1"/>
    <mergeCell ref="B77:G79"/>
    <mergeCell ref="C133:G133"/>
    <mergeCell ref="B134:D134"/>
    <mergeCell ref="B74:D74"/>
    <mergeCell ref="B76:G76"/>
    <mergeCell ref="H76:H79"/>
  </mergeCells>
  <printOptions horizontalCentered="1"/>
  <pageMargins left="0.25" right="0.25" top="0.75" bottom="0.75" header="0.3" footer="0.3"/>
  <pageSetup paperSize="9" scale="75" firstPageNumber="31" orientation="portrait" cellComments="asDisplayed" useFirstPageNumber="1" r:id="rId1"/>
  <headerFooter>
    <oddHeader xml:space="preserve">&amp;R&amp;"Arial,Bold Italic"
</oddHeader>
  </headerFooter>
  <rowBreaks count="1" manualBreakCount="1">
    <brk id="72" max="7" man="1"/>
  </rowBreaks>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20"/>
  <sheetViews>
    <sheetView tabSelected="1" view="pageBreakPreview" zoomScale="125" zoomScaleNormal="125" zoomScaleSheetLayoutView="125" zoomScalePageLayoutView="125" workbookViewId="0">
      <selection activeCell="F64" sqref="F64"/>
    </sheetView>
  </sheetViews>
  <sheetFormatPr defaultColWidth="6.86328125" defaultRowHeight="12.75"/>
  <cols>
    <col min="1" max="1" width="0.86328125" style="5" customWidth="1"/>
    <col min="2" max="2" width="11.73046875" style="54" customWidth="1"/>
    <col min="3" max="3" width="45.73046875" style="63" customWidth="1"/>
    <col min="4" max="4" width="13.73046875" style="3" customWidth="1"/>
    <col min="5" max="5" width="5.73046875" style="3" customWidth="1"/>
    <col min="6" max="6" width="15.73046875" style="3" customWidth="1"/>
    <col min="7" max="7" width="15.73046875" style="5" customWidth="1"/>
    <col min="8" max="8" width="15.73046875" style="4" customWidth="1"/>
    <col min="9" max="9" width="0.86328125" style="4" customWidth="1"/>
    <col min="10" max="16384" width="6.86328125" style="5"/>
  </cols>
  <sheetData>
    <row r="1" spans="2:9" ht="13.15">
      <c r="B1" s="383" t="str">
        <f>C1.2!A1</f>
        <v>NDZ Local Municipality</v>
      </c>
      <c r="C1" s="384"/>
      <c r="D1" s="381"/>
      <c r="E1" s="381"/>
      <c r="F1" s="412" t="str">
        <f>C1.2!E1</f>
        <v>CONTRACT No. PWBS-B022/23/24</v>
      </c>
      <c r="G1" s="412"/>
      <c r="H1" s="412"/>
    </row>
    <row r="2" spans="2:9" ht="13.15">
      <c r="B2" s="6" t="str">
        <f>C1.2!A2</f>
        <v>CONCRETE SURFACING OF MQASHENI ACCESS ROAD</v>
      </c>
      <c r="C2" s="2"/>
      <c r="F2" s="381"/>
      <c r="G2" s="382"/>
      <c r="H2" s="376"/>
    </row>
    <row r="3" spans="2:9">
      <c r="B3" s="7"/>
      <c r="C3" s="64"/>
      <c r="D3" s="8"/>
      <c r="E3" s="8"/>
      <c r="F3" s="8"/>
      <c r="G3" s="9"/>
      <c r="H3" s="376"/>
    </row>
    <row r="4" spans="2:9" ht="13.15">
      <c r="B4" s="394" t="s">
        <v>0</v>
      </c>
      <c r="C4" s="395"/>
      <c r="D4" s="395"/>
      <c r="E4" s="395"/>
      <c r="F4" s="395"/>
      <c r="G4" s="395"/>
      <c r="H4" s="404" t="str">
        <f>"CHAPTER "&amp;B10</f>
        <v>CHAPTER C3.3</v>
      </c>
      <c r="I4" s="11"/>
    </row>
    <row r="5" spans="2:9" ht="7.5" customHeight="1">
      <c r="B5" s="399"/>
      <c r="C5" s="400"/>
      <c r="D5" s="400"/>
      <c r="E5" s="400"/>
      <c r="F5" s="400"/>
      <c r="G5" s="400"/>
      <c r="H5" s="405"/>
      <c r="I5" s="12"/>
    </row>
    <row r="6" spans="2:9" ht="12.75" customHeight="1">
      <c r="B6" s="399"/>
      <c r="C6" s="400"/>
      <c r="D6" s="400"/>
      <c r="E6" s="400"/>
      <c r="F6" s="400"/>
      <c r="G6" s="400"/>
      <c r="H6" s="405"/>
      <c r="I6" s="12"/>
    </row>
    <row r="7" spans="2:9" ht="7.5" customHeight="1">
      <c r="B7" s="401"/>
      <c r="C7" s="402"/>
      <c r="D7" s="402"/>
      <c r="E7" s="402"/>
      <c r="F7" s="402"/>
      <c r="G7" s="402"/>
      <c r="H7" s="406"/>
      <c r="I7" s="12"/>
    </row>
    <row r="8" spans="2:9" s="16" customFormat="1" ht="24.95" customHeight="1">
      <c r="B8" s="13" t="s">
        <v>1</v>
      </c>
      <c r="C8" s="14" t="s">
        <v>2</v>
      </c>
      <c r="D8" s="14" t="s">
        <v>3</v>
      </c>
      <c r="E8" s="14" t="s">
        <v>4</v>
      </c>
      <c r="F8" s="14" t="s">
        <v>5</v>
      </c>
      <c r="G8" s="14" t="s">
        <v>6</v>
      </c>
      <c r="H8" s="14" t="s">
        <v>7</v>
      </c>
      <c r="I8" s="15"/>
    </row>
    <row r="9" spans="2:9">
      <c r="B9" s="65"/>
      <c r="C9" s="66"/>
      <c r="D9" s="67"/>
      <c r="E9" s="19"/>
      <c r="F9" s="19"/>
      <c r="G9" s="20"/>
      <c r="H9" s="21" t="str">
        <f>IF(D9="","",F9*G9)</f>
        <v/>
      </c>
      <c r="I9" s="22"/>
    </row>
    <row r="10" spans="2:9" ht="52.5">
      <c r="B10" s="68" t="s">
        <v>374</v>
      </c>
      <c r="C10" s="373" t="s">
        <v>373</v>
      </c>
      <c r="D10" s="25"/>
      <c r="E10" s="19"/>
      <c r="F10" s="19"/>
      <c r="G10" s="20"/>
      <c r="H10" s="21" t="str">
        <f t="shared" ref="H10:H11" si="0">IF(D10="","",F10*G10)</f>
        <v/>
      </c>
      <c r="I10" s="22"/>
    </row>
    <row r="11" spans="2:9">
      <c r="B11" s="70"/>
      <c r="D11" s="25"/>
      <c r="E11" s="19"/>
      <c r="F11" s="19"/>
      <c r="G11" s="20"/>
      <c r="H11" s="21" t="str">
        <f t="shared" si="0"/>
        <v/>
      </c>
      <c r="I11" s="22"/>
    </row>
    <row r="12" spans="2:9" ht="13.15">
      <c r="B12" s="71" t="s">
        <v>376</v>
      </c>
      <c r="C12" s="274" t="s">
        <v>375</v>
      </c>
      <c r="D12" s="25"/>
      <c r="E12" s="25"/>
      <c r="F12" s="279"/>
      <c r="G12" s="93"/>
      <c r="H12" s="92" t="str">
        <f t="shared" ref="H12" si="1">IF(D12="","",F12*G12)</f>
        <v/>
      </c>
      <c r="I12" s="27"/>
    </row>
    <row r="13" spans="2:9">
      <c r="B13" s="70"/>
      <c r="D13" s="34"/>
      <c r="E13" s="19"/>
      <c r="F13" s="235"/>
      <c r="G13" s="39"/>
      <c r="H13" s="92"/>
      <c r="I13" s="27"/>
    </row>
    <row r="14" spans="2:9" ht="25.5">
      <c r="B14" s="71" t="s">
        <v>378</v>
      </c>
      <c r="C14" s="272" t="s">
        <v>377</v>
      </c>
      <c r="D14" s="25" t="s">
        <v>216</v>
      </c>
      <c r="E14" s="19"/>
      <c r="F14" s="279">
        <v>15</v>
      </c>
      <c r="G14" s="132"/>
      <c r="H14" s="92"/>
      <c r="I14" s="27"/>
    </row>
    <row r="15" spans="2:9">
      <c r="B15" s="70"/>
      <c r="D15" s="34"/>
      <c r="E15" s="19"/>
      <c r="F15" s="279"/>
      <c r="G15" s="39"/>
      <c r="H15" s="92"/>
      <c r="I15" s="27"/>
    </row>
    <row r="16" spans="2:9" ht="38.25" customHeight="1">
      <c r="B16" s="71" t="s">
        <v>379</v>
      </c>
      <c r="C16" s="272" t="s">
        <v>381</v>
      </c>
      <c r="D16" s="25" t="s">
        <v>216</v>
      </c>
      <c r="E16" s="19"/>
      <c r="F16" s="279">
        <v>10</v>
      </c>
      <c r="G16" s="132"/>
      <c r="H16" s="92"/>
      <c r="I16" s="27"/>
    </row>
    <row r="17" spans="2:10">
      <c r="B17" s="70"/>
      <c r="D17" s="34"/>
      <c r="E17" s="19"/>
      <c r="F17" s="279"/>
      <c r="G17" s="39"/>
      <c r="H17" s="92"/>
      <c r="I17" s="27"/>
    </row>
    <row r="18" spans="2:10" ht="25.5">
      <c r="B18" s="71" t="s">
        <v>380</v>
      </c>
      <c r="C18" s="72" t="s">
        <v>382</v>
      </c>
      <c r="D18" s="25" t="s">
        <v>216</v>
      </c>
      <c r="E18" s="19"/>
      <c r="F18" s="279">
        <v>10</v>
      </c>
      <c r="G18" s="132"/>
      <c r="H18" s="92"/>
      <c r="I18" s="27"/>
    </row>
    <row r="19" spans="2:10">
      <c r="B19" s="70"/>
      <c r="D19" s="25"/>
      <c r="E19" s="25"/>
      <c r="F19" s="279"/>
      <c r="G19" s="94"/>
      <c r="H19" s="92"/>
      <c r="I19" s="27"/>
    </row>
    <row r="20" spans="2:10" ht="26.25">
      <c r="B20" s="71" t="s">
        <v>384</v>
      </c>
      <c r="C20" s="273" t="s">
        <v>383</v>
      </c>
      <c r="D20" s="25"/>
      <c r="E20" s="25"/>
      <c r="F20" s="279"/>
      <c r="G20" s="94"/>
      <c r="H20" s="92"/>
      <c r="I20" s="27"/>
    </row>
    <row r="21" spans="2:10">
      <c r="B21" s="71"/>
      <c r="C21" s="72"/>
      <c r="D21" s="25"/>
      <c r="E21" s="25"/>
      <c r="F21" s="235"/>
      <c r="G21" s="36"/>
      <c r="H21" s="21"/>
      <c r="I21" s="31"/>
    </row>
    <row r="22" spans="2:10" ht="14.25">
      <c r="B22" s="71" t="s">
        <v>390</v>
      </c>
      <c r="C22" s="72" t="s">
        <v>385</v>
      </c>
      <c r="D22" s="25" t="s">
        <v>17</v>
      </c>
      <c r="E22" s="25"/>
      <c r="F22" s="235">
        <v>4</v>
      </c>
      <c r="G22" s="94"/>
      <c r="H22" s="92"/>
      <c r="I22" s="31"/>
    </row>
    <row r="23" spans="2:10">
      <c r="B23" s="70"/>
      <c r="D23" s="25"/>
      <c r="E23" s="25"/>
      <c r="F23" s="235"/>
      <c r="G23" s="36"/>
      <c r="H23" s="21"/>
      <c r="I23" s="27"/>
    </row>
    <row r="24" spans="2:10">
      <c r="B24" s="71" t="s">
        <v>391</v>
      </c>
      <c r="C24" s="72" t="s">
        <v>386</v>
      </c>
      <c r="D24" s="25" t="s">
        <v>192</v>
      </c>
      <c r="E24" s="25"/>
      <c r="F24" s="235">
        <v>8</v>
      </c>
      <c r="G24" s="132"/>
      <c r="H24" s="92"/>
      <c r="I24" s="27"/>
    </row>
    <row r="25" spans="2:10">
      <c r="B25" s="70"/>
      <c r="D25" s="34"/>
      <c r="E25" s="25"/>
      <c r="F25" s="235"/>
      <c r="G25" s="219"/>
      <c r="H25" s="220"/>
      <c r="I25" s="27"/>
    </row>
    <row r="26" spans="2:10">
      <c r="B26" s="71" t="s">
        <v>392</v>
      </c>
      <c r="C26" s="72" t="s">
        <v>387</v>
      </c>
      <c r="D26" s="34"/>
      <c r="E26" s="25"/>
      <c r="F26" s="235"/>
      <c r="G26" s="132"/>
      <c r="H26" s="92"/>
      <c r="I26" s="95"/>
    </row>
    <row r="27" spans="2:10">
      <c r="B27" s="71"/>
      <c r="C27" s="72"/>
      <c r="D27" s="25"/>
      <c r="E27" s="25"/>
      <c r="F27" s="25"/>
      <c r="G27" s="26"/>
      <c r="H27" s="92"/>
      <c r="I27" s="95"/>
      <c r="J27" s="90"/>
    </row>
    <row r="28" spans="2:10">
      <c r="B28" s="70"/>
      <c r="C28" s="63" t="s">
        <v>388</v>
      </c>
      <c r="D28" s="25" t="s">
        <v>192</v>
      </c>
      <c r="E28" s="25"/>
      <c r="F28" s="235">
        <v>60</v>
      </c>
      <c r="G28" s="132"/>
      <c r="H28" s="92"/>
      <c r="I28" s="95"/>
      <c r="J28" s="90"/>
    </row>
    <row r="29" spans="2:10">
      <c r="B29" s="71"/>
      <c r="C29" s="72"/>
      <c r="D29" s="25"/>
      <c r="E29" s="25"/>
      <c r="F29" s="25"/>
      <c r="G29" s="94"/>
      <c r="H29" s="92"/>
      <c r="I29" s="95"/>
      <c r="J29" s="90"/>
    </row>
    <row r="30" spans="2:10" ht="25.5">
      <c r="B30" s="70"/>
      <c r="C30" s="63" t="s">
        <v>389</v>
      </c>
      <c r="D30" s="25" t="s">
        <v>192</v>
      </c>
      <c r="E30" s="25"/>
      <c r="F30" s="279">
        <v>30</v>
      </c>
      <c r="G30" s="132"/>
      <c r="H30" s="92"/>
      <c r="I30" s="95"/>
      <c r="J30" s="90"/>
    </row>
    <row r="31" spans="2:10">
      <c r="B31" s="70"/>
      <c r="D31" s="25"/>
      <c r="E31" s="25"/>
      <c r="F31" s="25"/>
      <c r="G31" s="36"/>
      <c r="H31" s="21"/>
      <c r="I31" s="27"/>
    </row>
    <row r="32" spans="2:10">
      <c r="B32" s="71" t="s">
        <v>394</v>
      </c>
      <c r="C32" s="72" t="s">
        <v>393</v>
      </c>
      <c r="D32" s="34"/>
      <c r="E32" s="25"/>
      <c r="F32" s="25"/>
      <c r="G32" s="36"/>
      <c r="H32" s="21"/>
      <c r="I32" s="27"/>
    </row>
    <row r="33" spans="2:9">
      <c r="B33" s="70"/>
      <c r="D33" s="25"/>
      <c r="E33" s="25"/>
      <c r="F33" s="25"/>
      <c r="G33" s="36"/>
      <c r="H33" s="21"/>
      <c r="I33" s="27"/>
    </row>
    <row r="34" spans="2:9">
      <c r="B34" s="71"/>
      <c r="C34" s="72" t="s">
        <v>537</v>
      </c>
      <c r="D34" s="25" t="s">
        <v>192</v>
      </c>
      <c r="E34" s="25"/>
      <c r="F34" s="25">
        <v>500</v>
      </c>
      <c r="G34" s="36"/>
      <c r="H34" s="21"/>
      <c r="I34" s="27"/>
    </row>
    <row r="35" spans="2:9">
      <c r="B35" s="70"/>
      <c r="D35" s="25"/>
      <c r="E35" s="25"/>
      <c r="F35" s="25"/>
      <c r="G35" s="36"/>
      <c r="H35" s="21"/>
      <c r="I35" s="27"/>
    </row>
    <row r="36" spans="2:9" ht="38.25">
      <c r="B36" s="71"/>
      <c r="C36" s="72" t="s">
        <v>405</v>
      </c>
      <c r="D36" s="25" t="s">
        <v>192</v>
      </c>
      <c r="E36" s="34"/>
      <c r="F36" s="34">
        <v>500</v>
      </c>
      <c r="G36" s="36"/>
      <c r="H36" s="21"/>
    </row>
    <row r="37" spans="2:9">
      <c r="B37" s="71"/>
      <c r="C37" s="72"/>
      <c r="D37" s="25"/>
      <c r="E37" s="34"/>
      <c r="F37" s="34"/>
      <c r="G37" s="36"/>
      <c r="H37" s="21"/>
    </row>
    <row r="38" spans="2:9">
      <c r="B38" s="71"/>
      <c r="C38" s="72"/>
      <c r="D38" s="25"/>
      <c r="E38" s="34"/>
      <c r="F38" s="34"/>
      <c r="G38" s="36"/>
      <c r="H38" s="21"/>
    </row>
    <row r="39" spans="2:9">
      <c r="B39" s="71"/>
      <c r="C39" s="72"/>
      <c r="D39" s="25"/>
      <c r="E39" s="34"/>
      <c r="F39" s="34"/>
      <c r="G39" s="36"/>
      <c r="H39" s="21"/>
    </row>
    <row r="40" spans="2:9">
      <c r="B40" s="71"/>
      <c r="C40" s="72"/>
      <c r="D40" s="25"/>
      <c r="E40" s="34"/>
      <c r="F40" s="34"/>
      <c r="G40" s="36"/>
      <c r="H40" s="21"/>
    </row>
    <row r="41" spans="2:9">
      <c r="B41" s="71"/>
      <c r="C41" s="72"/>
      <c r="D41" s="25"/>
      <c r="E41" s="34"/>
      <c r="F41" s="34"/>
      <c r="G41" s="36"/>
      <c r="H41" s="21"/>
    </row>
    <row r="42" spans="2:9">
      <c r="B42" s="71"/>
      <c r="C42" s="72"/>
      <c r="D42" s="25"/>
      <c r="E42" s="34"/>
      <c r="F42" s="34"/>
      <c r="G42" s="36"/>
      <c r="H42" s="21"/>
    </row>
    <row r="43" spans="2:9">
      <c r="B43" s="71"/>
      <c r="C43" s="72"/>
      <c r="D43" s="25"/>
      <c r="E43" s="34"/>
      <c r="F43" s="34"/>
      <c r="G43" s="36"/>
      <c r="H43" s="21"/>
    </row>
    <row r="44" spans="2:9">
      <c r="B44" s="71"/>
      <c r="C44" s="72"/>
      <c r="D44" s="25"/>
      <c r="E44" s="34"/>
      <c r="F44" s="34"/>
      <c r="G44" s="36"/>
      <c r="H44" s="21"/>
    </row>
    <row r="45" spans="2:9">
      <c r="B45" s="71"/>
      <c r="C45" s="72"/>
      <c r="D45" s="25"/>
      <c r="E45" s="34"/>
      <c r="F45" s="34"/>
      <c r="G45" s="36"/>
      <c r="H45" s="21"/>
    </row>
    <row r="46" spans="2:9">
      <c r="B46" s="71"/>
      <c r="C46" s="72"/>
      <c r="D46" s="25"/>
      <c r="E46" s="34"/>
      <c r="F46" s="34"/>
      <c r="G46" s="36"/>
      <c r="H46" s="21"/>
    </row>
    <row r="47" spans="2:9">
      <c r="B47" s="71"/>
      <c r="C47" s="72"/>
      <c r="D47" s="25"/>
      <c r="E47" s="34"/>
      <c r="F47" s="34"/>
      <c r="G47" s="36"/>
      <c r="H47" s="21"/>
    </row>
    <row r="48" spans="2:9">
      <c r="B48" s="71"/>
      <c r="C48" s="72"/>
      <c r="D48" s="25"/>
      <c r="E48" s="34"/>
      <c r="F48" s="34"/>
      <c r="G48" s="36"/>
      <c r="H48" s="21"/>
    </row>
    <row r="49" spans="2:8">
      <c r="B49" s="71"/>
      <c r="C49" s="72"/>
      <c r="D49" s="25"/>
      <c r="E49" s="34"/>
      <c r="F49" s="34"/>
      <c r="G49" s="36"/>
      <c r="H49" s="21"/>
    </row>
    <row r="50" spans="2:8">
      <c r="B50" s="71"/>
      <c r="C50" s="72"/>
      <c r="D50" s="25"/>
      <c r="E50" s="34"/>
      <c r="F50" s="34"/>
      <c r="G50" s="36"/>
      <c r="H50" s="21"/>
    </row>
    <row r="51" spans="2:8">
      <c r="B51" s="71"/>
      <c r="C51" s="72"/>
      <c r="D51" s="25"/>
      <c r="E51" s="34"/>
      <c r="F51" s="34"/>
      <c r="G51" s="36"/>
      <c r="H51" s="21"/>
    </row>
    <row r="52" spans="2:8">
      <c r="B52" s="71"/>
      <c r="C52" s="72"/>
      <c r="D52" s="25"/>
      <c r="E52" s="34"/>
      <c r="F52" s="34"/>
      <c r="G52" s="36"/>
      <c r="H52" s="21"/>
    </row>
    <row r="53" spans="2:8">
      <c r="B53" s="71"/>
      <c r="C53" s="72"/>
      <c r="D53" s="25"/>
      <c r="E53" s="34"/>
      <c r="F53" s="34"/>
      <c r="G53" s="36"/>
      <c r="H53" s="21"/>
    </row>
    <row r="54" spans="2:8">
      <c r="B54" s="71"/>
      <c r="C54" s="72"/>
      <c r="D54" s="25"/>
      <c r="E54" s="34"/>
      <c r="F54" s="34"/>
      <c r="G54" s="36"/>
      <c r="H54" s="21"/>
    </row>
    <row r="55" spans="2:8">
      <c r="B55" s="71"/>
      <c r="C55" s="72"/>
      <c r="D55" s="25"/>
      <c r="E55" s="34"/>
      <c r="F55" s="34"/>
      <c r="G55" s="36"/>
      <c r="H55" s="21"/>
    </row>
    <row r="56" spans="2:8">
      <c r="B56" s="71"/>
      <c r="C56" s="72"/>
      <c r="D56" s="25"/>
      <c r="E56" s="34"/>
      <c r="F56" s="34"/>
      <c r="G56" s="36"/>
      <c r="H56" s="21"/>
    </row>
    <row r="57" spans="2:8">
      <c r="B57" s="71"/>
      <c r="C57" s="72"/>
      <c r="D57" s="25"/>
      <c r="E57" s="34"/>
      <c r="F57" s="34"/>
      <c r="G57" s="36"/>
      <c r="H57" s="21"/>
    </row>
    <row r="58" spans="2:8">
      <c r="B58" s="71"/>
      <c r="C58" s="72"/>
      <c r="D58" s="25"/>
      <c r="E58" s="34"/>
      <c r="F58" s="34"/>
      <c r="G58" s="36"/>
      <c r="H58" s="21"/>
    </row>
    <row r="59" spans="2:8">
      <c r="B59" s="71"/>
      <c r="C59" s="72"/>
      <c r="D59" s="25"/>
      <c r="E59" s="34"/>
      <c r="F59" s="34"/>
      <c r="G59" s="36"/>
      <c r="H59" s="21"/>
    </row>
    <row r="60" spans="2:8">
      <c r="B60" s="71"/>
      <c r="C60" s="72"/>
      <c r="D60" s="25"/>
      <c r="E60" s="34"/>
      <c r="F60" s="34"/>
      <c r="G60" s="36"/>
      <c r="H60" s="21"/>
    </row>
    <row r="61" spans="2:8">
      <c r="B61" s="71"/>
      <c r="C61" s="72"/>
      <c r="D61" s="25"/>
      <c r="E61" s="34"/>
      <c r="F61" s="34"/>
      <c r="G61" s="36"/>
      <c r="H61" s="21"/>
    </row>
    <row r="62" spans="2:8">
      <c r="B62" s="71"/>
      <c r="C62" s="72"/>
      <c r="D62" s="25"/>
      <c r="E62" s="34"/>
      <c r="F62" s="34"/>
      <c r="G62" s="36"/>
      <c r="H62" s="21"/>
    </row>
    <row r="63" spans="2:8">
      <c r="B63" s="71"/>
      <c r="C63" s="72"/>
      <c r="D63" s="25"/>
      <c r="E63" s="34"/>
      <c r="F63" s="34"/>
      <c r="G63" s="36"/>
      <c r="H63" s="21"/>
    </row>
    <row r="64" spans="2:8">
      <c r="B64" s="71"/>
      <c r="C64" s="72"/>
      <c r="D64" s="25"/>
      <c r="E64" s="34"/>
      <c r="F64" s="34"/>
      <c r="G64" s="36"/>
      <c r="H64" s="21"/>
    </row>
    <row r="65" spans="2:9">
      <c r="B65" s="71"/>
      <c r="C65" s="72"/>
      <c r="D65" s="25"/>
      <c r="E65" s="34"/>
      <c r="F65" s="34"/>
      <c r="G65" s="36"/>
      <c r="H65" s="21"/>
    </row>
    <row r="66" spans="2:9">
      <c r="B66" s="70"/>
      <c r="D66" s="25"/>
      <c r="E66" s="25"/>
      <c r="F66" s="25"/>
      <c r="G66" s="36"/>
      <c r="H66" s="21"/>
      <c r="I66" s="27"/>
    </row>
    <row r="67" spans="2:9" s="48" customFormat="1" ht="19.5" customHeight="1">
      <c r="B67" s="62" t="s">
        <v>232</v>
      </c>
      <c r="C67" s="414" t="s">
        <v>22</v>
      </c>
      <c r="D67" s="415"/>
      <c r="E67" s="415"/>
      <c r="F67" s="415"/>
      <c r="G67" s="416"/>
      <c r="H67" s="278"/>
      <c r="I67" s="188"/>
    </row>
    <row r="68" spans="2:9" ht="13.15">
      <c r="B68" s="422" t="str">
        <f>C1.2!A1</f>
        <v>NDZ Local Municipality</v>
      </c>
      <c r="C68" s="422"/>
      <c r="D68" s="422"/>
      <c r="E68" s="385"/>
      <c r="F68" s="412" t="str">
        <f>C1.2!E1</f>
        <v>CONTRACT No. PWBS-B022/23/24</v>
      </c>
      <c r="G68" s="412"/>
      <c r="H68" s="412"/>
    </row>
    <row r="69" spans="2:9" ht="13.15">
      <c r="B69" s="422" t="str">
        <f>C1.2!A2</f>
        <v>CONCRETE SURFACING OF MQASHENI ACCESS ROAD</v>
      </c>
      <c r="C69" s="422"/>
      <c r="D69" s="422"/>
      <c r="E69" s="385"/>
      <c r="F69" s="381"/>
      <c r="G69" s="382"/>
      <c r="H69" s="393"/>
    </row>
    <row r="70" spans="2:9">
      <c r="B70" s="384"/>
      <c r="C70" s="384"/>
      <c r="D70" s="381"/>
      <c r="E70" s="381"/>
      <c r="F70" s="381"/>
      <c r="G70" s="382"/>
      <c r="H70" s="393"/>
    </row>
    <row r="71" spans="2:9" ht="13.15">
      <c r="B71" s="394" t="s">
        <v>0</v>
      </c>
      <c r="C71" s="395"/>
      <c r="D71" s="395"/>
      <c r="E71" s="395"/>
      <c r="F71" s="395"/>
      <c r="G71" s="423"/>
      <c r="H71" s="409" t="s">
        <v>395</v>
      </c>
      <c r="I71" s="11"/>
    </row>
    <row r="72" spans="2:9" ht="7.5" customHeight="1">
      <c r="B72" s="399"/>
      <c r="C72" s="413"/>
      <c r="D72" s="413"/>
      <c r="E72" s="413"/>
      <c r="F72" s="413"/>
      <c r="G72" s="424"/>
      <c r="H72" s="410"/>
      <c r="I72" s="12"/>
    </row>
    <row r="73" spans="2:9" ht="12.75" customHeight="1">
      <c r="B73" s="399"/>
      <c r="C73" s="413"/>
      <c r="D73" s="413"/>
      <c r="E73" s="413"/>
      <c r="F73" s="413"/>
      <c r="G73" s="424"/>
      <c r="H73" s="410"/>
      <c r="I73" s="12"/>
    </row>
    <row r="74" spans="2:9" ht="7.5" customHeight="1">
      <c r="B74" s="401"/>
      <c r="C74" s="402"/>
      <c r="D74" s="402"/>
      <c r="E74" s="402"/>
      <c r="F74" s="402"/>
      <c r="G74" s="425"/>
      <c r="H74" s="411"/>
      <c r="I74" s="12"/>
    </row>
    <row r="75" spans="2:9" s="16" customFormat="1" ht="24.95" customHeight="1">
      <c r="B75" s="13"/>
      <c r="C75" s="14" t="s">
        <v>2</v>
      </c>
      <c r="D75" s="14" t="s">
        <v>3</v>
      </c>
      <c r="E75" s="14" t="s">
        <v>4</v>
      </c>
      <c r="F75" s="14" t="s">
        <v>5</v>
      </c>
      <c r="G75" s="14" t="s">
        <v>6</v>
      </c>
      <c r="H75" s="146" t="s">
        <v>7</v>
      </c>
      <c r="I75" s="15"/>
    </row>
    <row r="76" spans="2:9" s="48" customFormat="1" ht="19.5" customHeight="1">
      <c r="B76" s="42"/>
      <c r="C76" s="43" t="s">
        <v>23</v>
      </c>
      <c r="D76" s="45"/>
      <c r="E76" s="45"/>
      <c r="F76" s="45"/>
      <c r="G76" s="44"/>
      <c r="H76" s="278"/>
      <c r="I76" s="188"/>
    </row>
    <row r="77" spans="2:9" s="183" customFormat="1" ht="13.15">
      <c r="B77" s="155"/>
      <c r="C77" s="150"/>
      <c r="D77" s="214"/>
      <c r="E77" s="275"/>
      <c r="F77" s="151"/>
      <c r="G77" s="164"/>
      <c r="H77" s="147"/>
      <c r="I77" s="184"/>
    </row>
    <row r="78" spans="2:9" s="180" customFormat="1" ht="13.15">
      <c r="B78" s="155" t="s">
        <v>397</v>
      </c>
      <c r="C78" s="150" t="s">
        <v>404</v>
      </c>
      <c r="D78" s="214"/>
      <c r="E78" s="275"/>
      <c r="F78" s="156"/>
      <c r="G78" s="164"/>
      <c r="H78" s="147"/>
      <c r="I78" s="182"/>
    </row>
    <row r="79" spans="2:9" s="180" customFormat="1" ht="13.15">
      <c r="B79" s="155"/>
      <c r="C79" s="150"/>
      <c r="D79" s="214"/>
      <c r="E79" s="275"/>
      <c r="F79" s="156"/>
      <c r="G79" s="164"/>
      <c r="H79" s="147"/>
      <c r="I79" s="182"/>
    </row>
    <row r="80" spans="2:9" s="180" customFormat="1" ht="13.15">
      <c r="B80" s="155"/>
      <c r="C80" s="150" t="s">
        <v>396</v>
      </c>
      <c r="D80" s="214" t="s">
        <v>309</v>
      </c>
      <c r="E80" s="275"/>
      <c r="F80" s="156">
        <v>300</v>
      </c>
      <c r="G80" s="164"/>
      <c r="H80" s="147"/>
      <c r="I80" s="182"/>
    </row>
    <row r="81" spans="2:9" s="180" customFormat="1" ht="13.15">
      <c r="B81" s="166"/>
      <c r="C81" s="167"/>
      <c r="D81" s="214"/>
      <c r="E81" s="275"/>
      <c r="F81" s="156"/>
      <c r="G81" s="164"/>
      <c r="H81" s="147"/>
      <c r="I81" s="182"/>
    </row>
    <row r="82" spans="2:9" s="183" customFormat="1" ht="26.25">
      <c r="B82" s="204" t="s">
        <v>401</v>
      </c>
      <c r="C82" s="150" t="s">
        <v>398</v>
      </c>
      <c r="D82" s="25" t="s">
        <v>192</v>
      </c>
      <c r="E82" s="276"/>
      <c r="F82" s="156">
        <v>40</v>
      </c>
      <c r="G82" s="164"/>
      <c r="H82" s="147"/>
      <c r="I82" s="184"/>
    </row>
    <row r="83" spans="2:9" s="183" customFormat="1" ht="13.15">
      <c r="B83" s="161"/>
      <c r="C83" s="167"/>
      <c r="D83" s="215"/>
      <c r="E83" s="276"/>
      <c r="F83" s="151"/>
      <c r="G83" s="164"/>
      <c r="H83" s="147"/>
      <c r="I83" s="184"/>
    </row>
    <row r="84" spans="2:9" s="180" customFormat="1" ht="13.15">
      <c r="B84" s="149" t="s">
        <v>400</v>
      </c>
      <c r="C84" s="150" t="s">
        <v>399</v>
      </c>
      <c r="D84" s="215"/>
      <c r="E84" s="276"/>
      <c r="F84" s="156"/>
      <c r="G84" s="164"/>
      <c r="H84" s="147"/>
      <c r="I84" s="182"/>
    </row>
    <row r="85" spans="2:9" s="183" customFormat="1" ht="13.15">
      <c r="B85" s="155"/>
      <c r="C85" s="150"/>
      <c r="D85" s="214"/>
      <c r="E85" s="275"/>
      <c r="F85" s="151"/>
      <c r="G85" s="164"/>
      <c r="H85" s="147"/>
      <c r="I85" s="184"/>
    </row>
    <row r="86" spans="2:9" s="183" customFormat="1">
      <c r="B86" s="166" t="s">
        <v>264</v>
      </c>
      <c r="C86" s="167" t="s">
        <v>402</v>
      </c>
      <c r="D86" s="215" t="s">
        <v>27</v>
      </c>
      <c r="E86" s="276"/>
      <c r="F86" s="156">
        <v>40</v>
      </c>
      <c r="G86" s="164"/>
      <c r="H86" s="147"/>
      <c r="I86" s="186"/>
    </row>
    <row r="87" spans="2:9" s="183" customFormat="1">
      <c r="B87" s="166"/>
      <c r="C87" s="167"/>
      <c r="D87" s="214"/>
      <c r="E87" s="275"/>
      <c r="F87" s="156"/>
      <c r="G87" s="164"/>
      <c r="H87" s="147"/>
      <c r="I87" s="186"/>
    </row>
    <row r="88" spans="2:9" s="183" customFormat="1">
      <c r="B88" s="154"/>
      <c r="C88" s="167" t="s">
        <v>403</v>
      </c>
      <c r="D88" s="25" t="s">
        <v>192</v>
      </c>
      <c r="E88" s="275"/>
      <c r="F88" s="156">
        <v>40</v>
      </c>
      <c r="G88" s="164"/>
      <c r="H88" s="147"/>
      <c r="I88" s="186"/>
    </row>
    <row r="89" spans="2:9" s="48" customFormat="1" ht="13.15">
      <c r="B89" s="161"/>
      <c r="C89" s="167"/>
      <c r="D89" s="215"/>
      <c r="E89" s="276"/>
      <c r="F89" s="151"/>
      <c r="G89" s="164"/>
      <c r="H89" s="147"/>
      <c r="I89" s="11"/>
    </row>
    <row r="90" spans="2:9" s="48" customFormat="1" ht="13.15">
      <c r="B90" s="166"/>
      <c r="C90" s="167"/>
      <c r="D90" s="214"/>
      <c r="E90" s="275"/>
      <c r="F90" s="156"/>
      <c r="G90" s="174"/>
      <c r="H90" s="147"/>
      <c r="I90" s="11"/>
    </row>
    <row r="91" spans="2:9">
      <c r="B91" s="166"/>
      <c r="C91" s="167"/>
      <c r="D91" s="214"/>
      <c r="E91" s="275"/>
      <c r="F91" s="156"/>
      <c r="G91" s="157"/>
      <c r="H91" s="147"/>
      <c r="I91" s="162"/>
    </row>
    <row r="92" spans="2:9" s="48" customFormat="1" ht="13.15">
      <c r="B92" s="161"/>
      <c r="C92" s="167"/>
      <c r="D92" s="215"/>
      <c r="E92" s="276"/>
      <c r="F92" s="156"/>
      <c r="G92" s="164"/>
      <c r="H92" s="147"/>
      <c r="I92" s="11"/>
    </row>
    <row r="93" spans="2:9" s="48" customFormat="1" ht="13.15">
      <c r="B93" s="154"/>
      <c r="C93" s="167"/>
      <c r="D93" s="216"/>
      <c r="E93" s="277"/>
      <c r="F93" s="156"/>
      <c r="G93" s="164"/>
      <c r="H93" s="147"/>
      <c r="I93" s="11"/>
    </row>
    <row r="94" spans="2:9" s="48" customFormat="1" ht="13.15">
      <c r="B94" s="155"/>
      <c r="C94" s="150"/>
      <c r="D94" s="84"/>
      <c r="E94" s="84"/>
      <c r="F94" s="151"/>
      <c r="G94" s="164"/>
      <c r="H94" s="163"/>
      <c r="I94" s="11"/>
    </row>
    <row r="95" spans="2:9">
      <c r="B95" s="166"/>
      <c r="C95" s="167"/>
      <c r="D95" s="25"/>
      <c r="E95" s="25"/>
      <c r="F95" s="156"/>
      <c r="G95" s="157"/>
      <c r="H95" s="147"/>
      <c r="I95" s="162"/>
    </row>
    <row r="96" spans="2:9" s="48" customFormat="1" ht="13.15">
      <c r="B96" s="155"/>
      <c r="C96" s="167"/>
      <c r="D96" s="215"/>
      <c r="E96" s="276"/>
      <c r="F96" s="156"/>
      <c r="G96" s="164"/>
      <c r="H96" s="147"/>
      <c r="I96" s="11"/>
    </row>
    <row r="97" spans="2:9" ht="13.15">
      <c r="B97" s="181"/>
      <c r="C97" s="181"/>
      <c r="D97" s="181"/>
      <c r="E97" s="181"/>
      <c r="F97" s="179"/>
      <c r="G97" s="190"/>
      <c r="H97" s="173"/>
      <c r="I97" s="162"/>
    </row>
    <row r="98" spans="2:9" s="48" customFormat="1" ht="13.15">
      <c r="B98" s="155"/>
      <c r="C98" s="150"/>
      <c r="D98" s="215"/>
      <c r="E98" s="276"/>
      <c r="F98" s="156"/>
      <c r="G98" s="164"/>
      <c r="H98" s="163"/>
      <c r="I98" s="11"/>
    </row>
    <row r="99" spans="2:9" s="48" customFormat="1" ht="13.15">
      <c r="B99" s="155"/>
      <c r="C99" s="167"/>
      <c r="D99" s="215"/>
      <c r="E99" s="276"/>
      <c r="F99" s="156"/>
      <c r="G99" s="164"/>
      <c r="H99" s="163"/>
      <c r="I99" s="11"/>
    </row>
    <row r="100" spans="2:9" s="48" customFormat="1" ht="13.15">
      <c r="B100" s="166"/>
      <c r="C100" s="167"/>
      <c r="D100" s="25"/>
      <c r="E100" s="25"/>
      <c r="F100" s="156"/>
      <c r="G100" s="164"/>
      <c r="H100" s="147"/>
      <c r="I100" s="11"/>
    </row>
    <row r="101" spans="2:9">
      <c r="B101" s="154"/>
      <c r="C101" s="167"/>
      <c r="D101" s="25"/>
      <c r="E101" s="25"/>
      <c r="F101" s="156"/>
      <c r="G101" s="157"/>
      <c r="H101" s="147"/>
      <c r="I101" s="162"/>
    </row>
    <row r="102" spans="2:9" s="48" customFormat="1" ht="13.15">
      <c r="B102" s="166"/>
      <c r="C102" s="167"/>
      <c r="D102" s="25"/>
      <c r="E102" s="25"/>
      <c r="F102" s="156"/>
      <c r="G102" s="164"/>
      <c r="H102" s="163"/>
      <c r="I102" s="11"/>
    </row>
    <row r="103" spans="2:9">
      <c r="B103" s="217"/>
      <c r="C103" s="218"/>
      <c r="D103" s="170"/>
      <c r="E103" s="170"/>
      <c r="F103" s="156"/>
      <c r="G103" s="190"/>
      <c r="H103" s="173"/>
      <c r="I103" s="162"/>
    </row>
    <row r="104" spans="2:9" s="48" customFormat="1" ht="13.15">
      <c r="B104" s="166"/>
      <c r="C104" s="167"/>
      <c r="D104" s="25"/>
      <c r="E104" s="25"/>
      <c r="F104" s="156"/>
      <c r="G104" s="164"/>
      <c r="H104" s="163"/>
      <c r="I104" s="11"/>
    </row>
    <row r="105" spans="2:9" s="48" customFormat="1" ht="13.15">
      <c r="B105" s="166"/>
      <c r="C105" s="167"/>
      <c r="D105" s="25"/>
      <c r="E105" s="25"/>
      <c r="F105" s="156"/>
      <c r="G105" s="164"/>
      <c r="H105" s="163"/>
      <c r="I105" s="11"/>
    </row>
    <row r="106" spans="2:9" s="48" customFormat="1" ht="13.15">
      <c r="B106" s="166"/>
      <c r="C106" s="167"/>
      <c r="D106" s="25"/>
      <c r="E106" s="25"/>
      <c r="F106" s="156"/>
      <c r="G106" s="164"/>
      <c r="H106" s="163"/>
      <c r="I106" s="11"/>
    </row>
    <row r="107" spans="2:9" s="48" customFormat="1" ht="13.15">
      <c r="B107" s="166"/>
      <c r="C107" s="167"/>
      <c r="D107" s="25"/>
      <c r="E107" s="25"/>
      <c r="F107" s="156"/>
      <c r="G107" s="164"/>
      <c r="H107" s="147"/>
      <c r="I107" s="11"/>
    </row>
    <row r="108" spans="2:9" s="48" customFormat="1" ht="13.15">
      <c r="B108" s="166"/>
      <c r="C108" s="167"/>
      <c r="D108" s="25"/>
      <c r="E108" s="25"/>
      <c r="F108" s="156"/>
      <c r="G108" s="164"/>
      <c r="H108" s="147"/>
      <c r="I108" s="11"/>
    </row>
    <row r="109" spans="2:9" s="48" customFormat="1" ht="13.15">
      <c r="B109" s="166"/>
      <c r="C109" s="167"/>
      <c r="D109" s="25"/>
      <c r="E109" s="25"/>
      <c r="F109" s="156"/>
      <c r="G109" s="164"/>
      <c r="H109" s="147"/>
      <c r="I109" s="11"/>
    </row>
    <row r="110" spans="2:9" s="48" customFormat="1" ht="13.15">
      <c r="B110" s="166"/>
      <c r="C110" s="167"/>
      <c r="D110" s="25"/>
      <c r="E110" s="25"/>
      <c r="F110" s="156"/>
      <c r="G110" s="164"/>
      <c r="H110" s="147"/>
      <c r="I110" s="11"/>
    </row>
    <row r="111" spans="2:9" s="48" customFormat="1" ht="13.15">
      <c r="B111" s="166"/>
      <c r="C111" s="167"/>
      <c r="D111" s="25"/>
      <c r="E111" s="25"/>
      <c r="F111" s="156"/>
      <c r="G111" s="164"/>
      <c r="H111" s="147"/>
      <c r="I111" s="11"/>
    </row>
    <row r="112" spans="2:9" s="48" customFormat="1" ht="63" customHeight="1">
      <c r="B112" s="161"/>
      <c r="C112" s="167"/>
      <c r="D112" s="25"/>
      <c r="E112" s="25"/>
      <c r="F112" s="156"/>
      <c r="G112" s="164"/>
      <c r="H112" s="147"/>
      <c r="I112" s="11"/>
    </row>
    <row r="113" spans="2:9" s="48" customFormat="1" ht="63" customHeight="1">
      <c r="B113" s="161"/>
      <c r="C113" s="167"/>
      <c r="D113" s="25"/>
      <c r="E113" s="25"/>
      <c r="F113" s="156"/>
      <c r="G113" s="164"/>
      <c r="H113" s="147"/>
      <c r="I113" s="11"/>
    </row>
    <row r="114" spans="2:9" s="48" customFormat="1" ht="63" customHeight="1">
      <c r="B114" s="161"/>
      <c r="C114" s="167"/>
      <c r="D114" s="25"/>
      <c r="E114" s="25"/>
      <c r="F114" s="156"/>
      <c r="G114" s="164"/>
      <c r="H114" s="147"/>
      <c r="I114" s="11"/>
    </row>
    <row r="115" spans="2:9" s="48" customFormat="1" ht="63" customHeight="1">
      <c r="B115" s="161"/>
      <c r="C115" s="167"/>
      <c r="D115" s="25"/>
      <c r="E115" s="25"/>
      <c r="F115" s="156"/>
      <c r="G115" s="164"/>
      <c r="H115" s="147"/>
      <c r="I115" s="11"/>
    </row>
    <row r="116" spans="2:9" s="48" customFormat="1" ht="63" customHeight="1">
      <c r="B116" s="161"/>
      <c r="C116" s="167"/>
      <c r="D116" s="25"/>
      <c r="E116" s="25"/>
      <c r="F116" s="156"/>
      <c r="G116" s="164"/>
      <c r="H116" s="147"/>
      <c r="I116" s="11"/>
    </row>
    <row r="117" spans="2:9" s="48" customFormat="1" ht="13.15">
      <c r="B117" s="161"/>
      <c r="C117" s="167"/>
      <c r="D117" s="25"/>
      <c r="E117" s="25"/>
      <c r="F117" s="156"/>
      <c r="G117" s="164"/>
      <c r="H117" s="147"/>
      <c r="I117" s="11"/>
    </row>
    <row r="118" spans="2:9" s="48" customFormat="1" ht="63" customHeight="1">
      <c r="B118" s="161"/>
      <c r="C118" s="167"/>
      <c r="D118" s="25"/>
      <c r="E118" s="25"/>
      <c r="F118" s="156"/>
      <c r="G118" s="164"/>
      <c r="H118" s="147"/>
      <c r="I118" s="11"/>
    </row>
    <row r="119" spans="2:9" ht="10.5" customHeight="1">
      <c r="B119" s="28"/>
      <c r="C119" s="51"/>
      <c r="D119" s="34"/>
      <c r="E119" s="34"/>
      <c r="F119" s="34"/>
      <c r="G119" s="200"/>
      <c r="H119" s="147"/>
    </row>
    <row r="120" spans="2:9" s="48" customFormat="1" ht="19.5" customHeight="1">
      <c r="B120" s="62" t="s">
        <v>374</v>
      </c>
      <c r="C120" s="414" t="s">
        <v>22</v>
      </c>
      <c r="D120" s="415"/>
      <c r="E120" s="415"/>
      <c r="F120" s="415"/>
      <c r="G120" s="416"/>
      <c r="H120" s="187"/>
      <c r="I120" s="188"/>
    </row>
  </sheetData>
  <mergeCells count="12">
    <mergeCell ref="C120:G120"/>
    <mergeCell ref="B68:D68"/>
    <mergeCell ref="B69:D69"/>
    <mergeCell ref="F1:H1"/>
    <mergeCell ref="B4:G4"/>
    <mergeCell ref="H4:H7"/>
    <mergeCell ref="B5:G7"/>
    <mergeCell ref="C67:G67"/>
    <mergeCell ref="F68:H68"/>
    <mergeCell ref="B71:G71"/>
    <mergeCell ref="H71:H74"/>
    <mergeCell ref="B72:G74"/>
  </mergeCells>
  <printOptions horizontalCentered="1"/>
  <pageMargins left="0.25" right="0.25" top="0.75" bottom="0.75" header="0.3" footer="0.3"/>
  <pageSetup paperSize="9" scale="75" firstPageNumber="31" orientation="portrait" cellComments="asDisplayed" useFirstPageNumber="1" r:id="rId1"/>
  <headerFooter>
    <oddHeader xml:space="preserve">&amp;R&amp;"Arial,Bold Italic"
</oddHeader>
  </headerFooter>
  <rowBreaks count="1" manualBreakCount="1">
    <brk id="67" max="8"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70"/>
  <sheetViews>
    <sheetView view="pageBreakPreview" zoomScale="90" zoomScaleNormal="125" zoomScaleSheetLayoutView="90" zoomScalePageLayoutView="125" workbookViewId="0">
      <selection activeCell="A56" sqref="A56:XFD56"/>
    </sheetView>
  </sheetViews>
  <sheetFormatPr defaultColWidth="6.86328125" defaultRowHeight="12.75"/>
  <cols>
    <col min="1" max="1" width="0.86328125" style="5" customWidth="1"/>
    <col min="2" max="2" width="11.73046875" style="54" customWidth="1"/>
    <col min="3" max="3" width="45.73046875" style="63" customWidth="1"/>
    <col min="4" max="4" width="14.265625" style="3" customWidth="1"/>
    <col min="5" max="5" width="5.73046875" style="3" customWidth="1"/>
    <col min="6" max="6" width="15.73046875" style="3" customWidth="1"/>
    <col min="7" max="7" width="15.73046875" style="5" customWidth="1"/>
    <col min="8" max="8" width="15.73046875" style="4" customWidth="1"/>
    <col min="9" max="9" width="0.86328125" style="4" customWidth="1"/>
    <col min="10" max="16384" width="6.86328125" style="5"/>
  </cols>
  <sheetData>
    <row r="1" spans="2:12" ht="13.15">
      <c r="B1" s="1" t="str">
        <f>C1.2!A1</f>
        <v>NDZ Local Municipality</v>
      </c>
      <c r="C1" s="2"/>
      <c r="F1" s="403" t="str">
        <f>C1.2!E1</f>
        <v>CONTRACT No. PWBS-B022/23/24</v>
      </c>
      <c r="G1" s="403"/>
      <c r="H1" s="403"/>
    </row>
    <row r="2" spans="2:12" ht="13.15">
      <c r="B2" s="6" t="str">
        <f>C1.2!A2</f>
        <v>CONCRETE SURFACING OF MQASHENI ACCESS ROAD</v>
      </c>
      <c r="C2" s="2"/>
    </row>
    <row r="3" spans="2:12">
      <c r="B3" s="7"/>
      <c r="C3" s="64"/>
      <c r="D3" s="8"/>
      <c r="E3" s="8"/>
      <c r="F3" s="8"/>
      <c r="G3" s="9"/>
      <c r="H3" s="10"/>
    </row>
    <row r="4" spans="2:12" ht="13.15">
      <c r="B4" s="394" t="s">
        <v>0</v>
      </c>
      <c r="C4" s="395"/>
      <c r="D4" s="395"/>
      <c r="E4" s="395"/>
      <c r="F4" s="395"/>
      <c r="G4" s="395"/>
      <c r="H4" s="404" t="str">
        <f>"CHAPTER "&amp;B10</f>
        <v>CHAPTER C4.1</v>
      </c>
      <c r="I4" s="11"/>
    </row>
    <row r="5" spans="2:12" ht="7.5" customHeight="1">
      <c r="B5" s="399"/>
      <c r="C5" s="400"/>
      <c r="D5" s="400"/>
      <c r="E5" s="400"/>
      <c r="F5" s="400"/>
      <c r="G5" s="400"/>
      <c r="H5" s="405"/>
      <c r="I5" s="12"/>
    </row>
    <row r="6" spans="2:12" ht="12.75" customHeight="1">
      <c r="B6" s="399"/>
      <c r="C6" s="400"/>
      <c r="D6" s="400"/>
      <c r="E6" s="400"/>
      <c r="F6" s="400"/>
      <c r="G6" s="400"/>
      <c r="H6" s="405"/>
      <c r="I6" s="12"/>
    </row>
    <row r="7" spans="2:12" ht="7.5" customHeight="1">
      <c r="B7" s="401"/>
      <c r="C7" s="402"/>
      <c r="D7" s="402"/>
      <c r="E7" s="402"/>
      <c r="F7" s="402"/>
      <c r="G7" s="402"/>
      <c r="H7" s="406"/>
      <c r="I7" s="12"/>
    </row>
    <row r="8" spans="2:12" s="16" customFormat="1" ht="24.95" customHeight="1">
      <c r="B8" s="13" t="s">
        <v>1</v>
      </c>
      <c r="C8" s="14" t="s">
        <v>2</v>
      </c>
      <c r="D8" s="14" t="s">
        <v>3</v>
      </c>
      <c r="E8" s="14" t="s">
        <v>4</v>
      </c>
      <c r="F8" s="14" t="s">
        <v>5</v>
      </c>
      <c r="G8" s="14" t="s">
        <v>6</v>
      </c>
      <c r="H8" s="14" t="s">
        <v>7</v>
      </c>
      <c r="I8" s="15"/>
    </row>
    <row r="9" spans="2:12">
      <c r="B9" s="65"/>
      <c r="C9" s="66"/>
      <c r="D9" s="67"/>
      <c r="E9" s="19"/>
      <c r="F9" s="19"/>
      <c r="G9" s="20"/>
      <c r="H9" s="21" t="str">
        <f>IF(D9="","",F9*G9)</f>
        <v/>
      </c>
      <c r="I9" s="22"/>
    </row>
    <row r="10" spans="2:12" ht="13.15">
      <c r="B10" s="68" t="s">
        <v>53</v>
      </c>
      <c r="C10" s="69" t="s">
        <v>54</v>
      </c>
      <c r="D10" s="25"/>
      <c r="E10" s="19"/>
      <c r="F10" s="19"/>
      <c r="G10" s="20"/>
      <c r="H10" s="21" t="str">
        <f t="shared" ref="H10:H69" si="0">IF(D10="","",F10*G10)</f>
        <v/>
      </c>
      <c r="I10" s="22"/>
    </row>
    <row r="11" spans="2:12" ht="26.25">
      <c r="B11" s="155" t="s">
        <v>59</v>
      </c>
      <c r="C11" s="150" t="s">
        <v>60</v>
      </c>
      <c r="D11" s="25"/>
      <c r="E11" s="25"/>
      <c r="F11" s="156"/>
      <c r="G11" s="157"/>
      <c r="H11" s="147" t="str">
        <f>IF(D11="","",F11*G11)</f>
        <v/>
      </c>
      <c r="I11" s="27"/>
    </row>
    <row r="12" spans="2:12" ht="13.15">
      <c r="B12" s="155"/>
      <c r="C12" s="150"/>
      <c r="D12" s="25" t="s">
        <v>191</v>
      </c>
      <c r="E12" s="25"/>
      <c r="F12" s="156">
        <v>750</v>
      </c>
      <c r="G12" s="164"/>
      <c r="H12" s="147"/>
      <c r="I12" s="27"/>
      <c r="J12" s="5">
        <v>700</v>
      </c>
      <c r="L12" s="5">
        <v>400</v>
      </c>
    </row>
    <row r="13" spans="2:12">
      <c r="B13" s="166" t="s">
        <v>61</v>
      </c>
      <c r="C13" s="167" t="s">
        <v>62</v>
      </c>
      <c r="D13" s="25"/>
      <c r="E13" s="25"/>
      <c r="F13" s="156"/>
      <c r="G13" s="164"/>
      <c r="H13" s="147"/>
      <c r="I13" s="27"/>
    </row>
    <row r="14" spans="2:12">
      <c r="B14" s="166"/>
      <c r="C14" s="167"/>
      <c r="D14" s="25" t="s">
        <v>191</v>
      </c>
      <c r="E14" s="25"/>
      <c r="F14" s="156">
        <v>50</v>
      </c>
      <c r="G14" s="157"/>
      <c r="H14" s="147"/>
      <c r="I14" s="27"/>
    </row>
    <row r="15" spans="2:12">
      <c r="B15" s="166" t="s">
        <v>530</v>
      </c>
      <c r="C15" s="167" t="s">
        <v>495</v>
      </c>
      <c r="D15" s="25"/>
      <c r="E15" s="25"/>
      <c r="F15" s="156"/>
      <c r="G15" s="164"/>
      <c r="H15" s="147"/>
      <c r="I15" s="27"/>
    </row>
    <row r="16" spans="2:12">
      <c r="B16" s="166"/>
      <c r="C16" s="167"/>
      <c r="D16" s="25" t="s">
        <v>191</v>
      </c>
      <c r="E16" s="25"/>
      <c r="F16" s="156">
        <v>30</v>
      </c>
      <c r="G16" s="157"/>
      <c r="H16" s="147"/>
      <c r="I16" s="27"/>
    </row>
    <row r="17" spans="2:9">
      <c r="B17" s="166" t="s">
        <v>531</v>
      </c>
      <c r="C17" s="167" t="s">
        <v>497</v>
      </c>
      <c r="D17" s="25"/>
      <c r="E17" s="25"/>
      <c r="F17" s="156"/>
      <c r="G17" s="164"/>
      <c r="H17" s="147"/>
      <c r="I17" s="27"/>
    </row>
    <row r="18" spans="2:9">
      <c r="B18" s="166"/>
      <c r="C18" s="167"/>
      <c r="D18" s="25"/>
      <c r="E18" s="25"/>
      <c r="F18" s="156"/>
      <c r="G18" s="157"/>
      <c r="H18" s="147"/>
      <c r="I18" s="27"/>
    </row>
    <row r="19" spans="2:9">
      <c r="B19" s="166" t="s">
        <v>63</v>
      </c>
      <c r="C19" s="167" t="s">
        <v>64</v>
      </c>
      <c r="D19" s="25" t="s">
        <v>191</v>
      </c>
      <c r="E19" s="25"/>
      <c r="F19" s="156">
        <v>300</v>
      </c>
      <c r="G19" s="157"/>
      <c r="H19" s="147"/>
      <c r="I19" s="27"/>
    </row>
    <row r="20" spans="2:9" ht="13.15">
      <c r="B20" s="155"/>
      <c r="C20" s="150"/>
      <c r="D20" s="25"/>
      <c r="E20" s="25"/>
      <c r="F20" s="156"/>
      <c r="G20" s="157"/>
      <c r="H20" s="147"/>
      <c r="I20" s="27"/>
    </row>
    <row r="21" spans="2:9" ht="13.15">
      <c r="B21" s="155" t="s">
        <v>532</v>
      </c>
      <c r="C21" s="150" t="s">
        <v>533</v>
      </c>
      <c r="D21" s="25" t="s">
        <v>191</v>
      </c>
      <c r="E21" s="25"/>
      <c r="F21" s="156">
        <v>50</v>
      </c>
      <c r="G21" s="157"/>
      <c r="H21" s="147"/>
      <c r="I21" s="27"/>
    </row>
    <row r="22" spans="2:9" ht="13.15">
      <c r="B22" s="155"/>
      <c r="C22" s="150"/>
      <c r="D22" s="25"/>
      <c r="E22" s="25"/>
      <c r="F22" s="156"/>
      <c r="G22" s="157"/>
      <c r="H22" s="147"/>
      <c r="I22" s="27"/>
    </row>
    <row r="23" spans="2:9" ht="26.25">
      <c r="B23" s="155" t="s">
        <v>535</v>
      </c>
      <c r="C23" s="150" t="s">
        <v>534</v>
      </c>
      <c r="D23" s="25" t="s">
        <v>15</v>
      </c>
      <c r="E23" s="25"/>
      <c r="F23" s="324">
        <v>0.5</v>
      </c>
      <c r="G23" s="157"/>
      <c r="H23" s="147"/>
      <c r="I23" s="27"/>
    </row>
    <row r="24" spans="2:9" ht="13.15">
      <c r="B24" s="155"/>
      <c r="C24" s="150"/>
      <c r="D24" s="25"/>
      <c r="E24" s="25"/>
      <c r="F24" s="324"/>
      <c r="G24" s="157"/>
      <c r="H24" s="147"/>
      <c r="I24" s="27"/>
    </row>
    <row r="25" spans="2:9" ht="13.15">
      <c r="B25" s="155" t="s">
        <v>65</v>
      </c>
      <c r="C25" s="167" t="s">
        <v>538</v>
      </c>
      <c r="D25" s="25" t="s">
        <v>15</v>
      </c>
      <c r="E25" s="25"/>
      <c r="F25" s="324">
        <v>0.5</v>
      </c>
      <c r="G25" s="157"/>
      <c r="H25" s="147"/>
      <c r="I25" s="27"/>
    </row>
    <row r="26" spans="2:9">
      <c r="B26" s="70"/>
      <c r="D26" s="25"/>
      <c r="E26" s="19"/>
      <c r="F26" s="19"/>
      <c r="G26" s="20"/>
      <c r="H26" s="21"/>
      <c r="I26" s="22"/>
    </row>
    <row r="27" spans="2:9">
      <c r="B27" s="71" t="s">
        <v>55</v>
      </c>
      <c r="C27" s="72" t="s">
        <v>56</v>
      </c>
      <c r="D27" s="25"/>
      <c r="E27" s="25"/>
      <c r="F27" s="91"/>
      <c r="G27" s="93"/>
      <c r="H27" s="92" t="str">
        <f t="shared" si="0"/>
        <v/>
      </c>
      <c r="I27" s="27"/>
    </row>
    <row r="28" spans="2:9">
      <c r="B28" s="70"/>
      <c r="D28" s="34"/>
      <c r="E28" s="19"/>
      <c r="F28" s="96"/>
      <c r="G28" s="39"/>
      <c r="H28" s="92"/>
      <c r="I28" s="27"/>
    </row>
    <row r="29" spans="2:9" ht="14.25">
      <c r="B29" s="71" t="s">
        <v>57</v>
      </c>
      <c r="C29" s="72" t="s">
        <v>58</v>
      </c>
      <c r="D29" s="25" t="s">
        <v>17</v>
      </c>
      <c r="E29" s="19"/>
      <c r="F29" s="96">
        <v>20</v>
      </c>
      <c r="G29" s="132"/>
      <c r="H29" s="92"/>
      <c r="I29" s="27"/>
    </row>
    <row r="30" spans="2:9">
      <c r="B30" s="70"/>
      <c r="D30" s="25"/>
      <c r="E30" s="25"/>
      <c r="F30" s="96"/>
      <c r="G30" s="26"/>
      <c r="H30" s="21"/>
      <c r="I30" s="27"/>
    </row>
    <row r="31" spans="2:9" ht="25.5">
      <c r="B31" s="71" t="s">
        <v>59</v>
      </c>
      <c r="C31" s="358" t="s">
        <v>60</v>
      </c>
      <c r="D31" s="25"/>
      <c r="E31" s="25"/>
      <c r="F31" s="96"/>
      <c r="G31" s="26"/>
      <c r="H31" s="92"/>
      <c r="I31" s="31"/>
    </row>
    <row r="32" spans="2:9">
      <c r="B32" s="70"/>
      <c r="D32" s="25"/>
      <c r="E32" s="25"/>
      <c r="F32" s="96"/>
      <c r="G32" s="26"/>
      <c r="H32" s="92"/>
      <c r="I32" s="31"/>
    </row>
    <row r="33" spans="2:10" ht="14.25">
      <c r="B33" s="71" t="s">
        <v>61</v>
      </c>
      <c r="C33" s="72" t="s">
        <v>62</v>
      </c>
      <c r="D33" s="25" t="s">
        <v>17</v>
      </c>
      <c r="E33" s="25"/>
      <c r="F33" s="96">
        <v>150</v>
      </c>
      <c r="G33" s="94"/>
      <c r="H33" s="92"/>
      <c r="I33" s="31"/>
    </row>
    <row r="34" spans="2:10">
      <c r="B34" s="70"/>
      <c r="D34" s="25"/>
      <c r="E34" s="25"/>
      <c r="F34" s="96"/>
      <c r="G34" s="94"/>
      <c r="H34" s="92"/>
      <c r="I34" s="27"/>
    </row>
    <row r="35" spans="2:10" ht="14.25">
      <c r="B35" s="71" t="s">
        <v>63</v>
      </c>
      <c r="C35" s="72" t="s">
        <v>64</v>
      </c>
      <c r="D35" s="25" t="s">
        <v>17</v>
      </c>
      <c r="E35" s="25"/>
      <c r="F35" s="96">
        <v>4</v>
      </c>
      <c r="G35" s="94"/>
      <c r="H35" s="92"/>
      <c r="I35" s="27"/>
    </row>
    <row r="36" spans="2:10">
      <c r="B36" s="70"/>
      <c r="D36" s="25"/>
      <c r="E36" s="25"/>
      <c r="F36" s="96"/>
      <c r="G36" s="94"/>
      <c r="H36" s="92"/>
      <c r="I36" s="33"/>
    </row>
    <row r="37" spans="2:10" ht="25.5">
      <c r="B37" s="71" t="s">
        <v>65</v>
      </c>
      <c r="C37" s="358" t="s">
        <v>66</v>
      </c>
      <c r="D37" s="25"/>
      <c r="E37" s="25"/>
      <c r="F37" s="96"/>
      <c r="G37" s="94"/>
      <c r="H37" s="92"/>
    </row>
    <row r="38" spans="2:10">
      <c r="B38" s="70"/>
      <c r="D38" s="25"/>
      <c r="E38" s="25"/>
      <c r="F38" s="96"/>
      <c r="G38" s="36"/>
      <c r="H38" s="21"/>
    </row>
    <row r="39" spans="2:10">
      <c r="B39" s="71" t="s">
        <v>11</v>
      </c>
      <c r="C39" s="72" t="s">
        <v>67</v>
      </c>
      <c r="D39" s="34" t="s">
        <v>15</v>
      </c>
      <c r="E39" s="25"/>
      <c r="F39" s="142">
        <v>0.15</v>
      </c>
      <c r="G39" s="36"/>
      <c r="H39" s="21"/>
    </row>
    <row r="40" spans="2:10">
      <c r="B40" s="71"/>
      <c r="C40" s="72"/>
      <c r="D40" s="25"/>
      <c r="E40" s="25"/>
      <c r="F40" s="96"/>
      <c r="G40" s="36"/>
      <c r="H40" s="21"/>
      <c r="I40" s="31"/>
    </row>
    <row r="41" spans="2:10" ht="38.25">
      <c r="B41" s="71" t="s">
        <v>71</v>
      </c>
      <c r="C41" s="358" t="s">
        <v>72</v>
      </c>
      <c r="D41" s="25"/>
      <c r="E41" s="25"/>
      <c r="F41" s="96"/>
      <c r="G41" s="36"/>
      <c r="H41" s="21"/>
      <c r="I41" s="31"/>
    </row>
    <row r="42" spans="2:10">
      <c r="B42" s="70"/>
      <c r="D42" s="25"/>
      <c r="E42" s="25"/>
      <c r="F42" s="96"/>
      <c r="G42" s="36"/>
      <c r="H42" s="21"/>
      <c r="I42" s="27"/>
    </row>
    <row r="43" spans="2:10" ht="25.5">
      <c r="B43" s="71" t="s">
        <v>73</v>
      </c>
      <c r="C43" s="358" t="s">
        <v>74</v>
      </c>
      <c r="D43" s="25" t="s">
        <v>18</v>
      </c>
      <c r="E43" s="25"/>
      <c r="F43" s="96">
        <v>1</v>
      </c>
      <c r="G43" s="219">
        <v>20000</v>
      </c>
      <c r="H43" s="349">
        <f>G43*F43</f>
        <v>20000</v>
      </c>
      <c r="I43" s="27"/>
    </row>
    <row r="44" spans="2:10">
      <c r="B44" s="70"/>
      <c r="C44" s="359"/>
      <c r="D44" s="34"/>
      <c r="E44" s="25"/>
      <c r="F44" s="96"/>
      <c r="G44" s="219"/>
      <c r="H44" s="220"/>
      <c r="I44" s="27"/>
    </row>
    <row r="45" spans="2:10">
      <c r="B45" s="71" t="s">
        <v>75</v>
      </c>
      <c r="C45" s="358" t="s">
        <v>76</v>
      </c>
      <c r="D45" s="34" t="s">
        <v>19</v>
      </c>
      <c r="E45" s="25"/>
      <c r="F45" s="219">
        <f>H43</f>
        <v>20000</v>
      </c>
      <c r="G45" s="221"/>
      <c r="H45" s="220"/>
      <c r="I45" s="95"/>
    </row>
    <row r="46" spans="2:10">
      <c r="B46" s="71"/>
      <c r="C46" s="72"/>
      <c r="D46" s="25"/>
      <c r="E46" s="25"/>
      <c r="F46" s="25"/>
      <c r="G46" s="26"/>
      <c r="H46" s="92"/>
      <c r="I46" s="95"/>
      <c r="J46" s="90"/>
    </row>
    <row r="47" spans="2:10">
      <c r="B47" s="70"/>
      <c r="D47" s="25"/>
      <c r="E47" s="25"/>
      <c r="F47" s="25"/>
      <c r="G47" s="26"/>
      <c r="H47" s="92"/>
      <c r="I47" s="95"/>
      <c r="J47" s="90"/>
    </row>
    <row r="48" spans="2:10">
      <c r="B48" s="71"/>
      <c r="C48" s="72"/>
      <c r="D48" s="25"/>
      <c r="E48" s="25"/>
      <c r="F48" s="25"/>
      <c r="G48" s="94"/>
      <c r="H48" s="92"/>
      <c r="I48" s="95"/>
      <c r="J48" s="90"/>
    </row>
    <row r="49" spans="2:10">
      <c r="B49" s="70"/>
      <c r="D49" s="25"/>
      <c r="E49" s="25"/>
      <c r="F49" s="25"/>
      <c r="G49" s="94"/>
      <c r="H49" s="92"/>
      <c r="I49" s="95"/>
      <c r="J49" s="90"/>
    </row>
    <row r="50" spans="2:10">
      <c r="B50" s="71"/>
      <c r="C50" s="72"/>
      <c r="D50" s="25"/>
      <c r="E50" s="25"/>
      <c r="F50" s="25"/>
      <c r="G50" s="94"/>
      <c r="H50" s="92"/>
      <c r="I50" s="95"/>
      <c r="J50" s="90"/>
    </row>
    <row r="51" spans="2:10">
      <c r="B51" s="70"/>
      <c r="D51" s="25"/>
      <c r="E51" s="25"/>
      <c r="F51" s="25"/>
      <c r="G51" s="94"/>
      <c r="H51" s="92"/>
      <c r="I51" s="95"/>
      <c r="J51" s="90"/>
    </row>
    <row r="52" spans="2:10">
      <c r="B52" s="71"/>
      <c r="C52" s="72"/>
      <c r="D52" s="25"/>
      <c r="E52" s="25"/>
      <c r="F52" s="25"/>
      <c r="G52" s="94"/>
      <c r="H52" s="92"/>
      <c r="I52" s="95"/>
      <c r="J52" s="90"/>
    </row>
    <row r="53" spans="2:10">
      <c r="B53" s="71"/>
      <c r="C53" s="72"/>
      <c r="D53" s="25"/>
      <c r="E53" s="25"/>
      <c r="F53" s="25"/>
      <c r="G53" s="94"/>
      <c r="H53" s="92"/>
      <c r="I53" s="95"/>
      <c r="J53" s="90"/>
    </row>
    <row r="54" spans="2:10">
      <c r="B54" s="70"/>
      <c r="D54" s="25"/>
      <c r="E54" s="25"/>
      <c r="F54" s="25"/>
      <c r="G54" s="94"/>
      <c r="H54" s="92"/>
      <c r="I54" s="95"/>
      <c r="J54" s="90"/>
    </row>
    <row r="55" spans="2:10">
      <c r="B55" s="71"/>
      <c r="C55" s="72"/>
      <c r="D55" s="25"/>
      <c r="E55" s="25"/>
      <c r="F55" s="25"/>
      <c r="G55" s="94"/>
      <c r="H55" s="92"/>
      <c r="I55" s="95"/>
    </row>
    <row r="56" spans="2:10">
      <c r="B56" s="70"/>
      <c r="D56" s="25"/>
      <c r="E56" s="25"/>
      <c r="F56" s="25"/>
      <c r="G56" s="36"/>
      <c r="H56" s="21"/>
      <c r="I56" s="27"/>
    </row>
    <row r="57" spans="2:10">
      <c r="B57" s="71"/>
      <c r="C57" s="72"/>
      <c r="D57" s="34"/>
      <c r="E57" s="25"/>
      <c r="F57" s="25"/>
      <c r="G57" s="36"/>
      <c r="H57" s="21"/>
      <c r="I57" s="27"/>
    </row>
    <row r="58" spans="2:10">
      <c r="B58" s="70"/>
      <c r="D58" s="25"/>
      <c r="E58" s="25"/>
      <c r="F58" s="25"/>
      <c r="G58" s="36"/>
      <c r="H58" s="21"/>
      <c r="I58" s="27"/>
    </row>
    <row r="59" spans="2:10">
      <c r="B59" s="71"/>
      <c r="C59" s="72"/>
      <c r="D59" s="34"/>
      <c r="E59" s="25"/>
      <c r="F59" s="25"/>
      <c r="G59" s="36"/>
      <c r="H59" s="21"/>
      <c r="I59" s="27"/>
    </row>
    <row r="60" spans="2:10">
      <c r="B60" s="70"/>
      <c r="D60" s="25"/>
      <c r="E60" s="25"/>
      <c r="F60" s="25"/>
      <c r="G60" s="36"/>
      <c r="H60" s="21"/>
      <c r="I60" s="27"/>
    </row>
    <row r="61" spans="2:10">
      <c r="B61" s="71"/>
      <c r="C61" s="72"/>
      <c r="D61" s="34"/>
      <c r="E61" s="34"/>
      <c r="F61" s="34"/>
      <c r="G61" s="36"/>
      <c r="H61" s="21"/>
    </row>
    <row r="62" spans="2:10">
      <c r="B62" s="70"/>
      <c r="D62" s="25"/>
      <c r="E62" s="25"/>
      <c r="F62" s="25"/>
      <c r="G62" s="36"/>
      <c r="H62" s="21"/>
      <c r="I62" s="27"/>
    </row>
    <row r="63" spans="2:10">
      <c r="B63" s="71"/>
      <c r="C63" s="72"/>
      <c r="D63" s="34"/>
      <c r="E63" s="34"/>
      <c r="F63" s="34"/>
      <c r="G63" s="36"/>
      <c r="H63" s="21"/>
      <c r="I63" s="50"/>
    </row>
    <row r="64" spans="2:10">
      <c r="B64" s="70"/>
      <c r="D64" s="34"/>
      <c r="E64" s="34"/>
      <c r="F64" s="34"/>
      <c r="G64" s="36"/>
      <c r="H64" s="21"/>
    </row>
    <row r="65" spans="2:9">
      <c r="B65" s="71"/>
      <c r="C65" s="72"/>
      <c r="D65" s="34"/>
      <c r="E65" s="25"/>
      <c r="F65" s="25"/>
      <c r="G65" s="36"/>
      <c r="H65" s="21"/>
      <c r="I65" s="27"/>
    </row>
    <row r="66" spans="2:9">
      <c r="B66" s="71"/>
      <c r="C66" s="72"/>
      <c r="D66" s="34"/>
      <c r="E66" s="25"/>
      <c r="F66" s="25"/>
      <c r="G66" s="36"/>
      <c r="H66" s="21"/>
      <c r="I66" s="27"/>
    </row>
    <row r="67" spans="2:9">
      <c r="B67" s="71"/>
      <c r="C67" s="72"/>
      <c r="D67" s="34"/>
      <c r="E67" s="25"/>
      <c r="F67" s="25"/>
      <c r="G67" s="36"/>
      <c r="H67" s="21"/>
      <c r="I67" s="27"/>
    </row>
    <row r="68" spans="2:9">
      <c r="B68" s="71"/>
      <c r="C68" s="72"/>
      <c r="D68" s="34"/>
      <c r="E68" s="25"/>
      <c r="F68" s="25"/>
      <c r="G68" s="36"/>
      <c r="H68" s="21"/>
      <c r="I68" s="27"/>
    </row>
    <row r="69" spans="2:9">
      <c r="B69" s="28"/>
      <c r="D69" s="25"/>
      <c r="E69" s="25"/>
      <c r="F69" s="25"/>
      <c r="G69" s="36"/>
      <c r="H69" s="21" t="str">
        <f t="shared" si="0"/>
        <v/>
      </c>
      <c r="I69" s="27"/>
    </row>
    <row r="70" spans="2:9" s="48" customFormat="1" ht="19.5" customHeight="1">
      <c r="B70" s="62" t="str">
        <f>$B$10</f>
        <v>C4.1</v>
      </c>
      <c r="C70" s="43" t="s">
        <v>40</v>
      </c>
      <c r="D70" s="45"/>
      <c r="E70" s="44"/>
      <c r="F70" s="45"/>
      <c r="G70" s="44"/>
      <c r="H70" s="46"/>
      <c r="I70" s="47"/>
    </row>
  </sheetData>
  <mergeCells count="4">
    <mergeCell ref="F1:H1"/>
    <mergeCell ref="B4:G4"/>
    <mergeCell ref="H4:H7"/>
    <mergeCell ref="B5:G7"/>
  </mergeCells>
  <printOptions horizontalCentered="1"/>
  <pageMargins left="0.25" right="0.25" top="0.75" bottom="0.75" header="0.3" footer="0.3"/>
  <pageSetup paperSize="9" scale="75" firstPageNumber="31" orientation="portrait" cellComments="asDisplayed" useFirstPageNumber="1" r:id="rId1"/>
  <headerFooter>
    <oddHeader xml:space="preserve">&amp;R&amp;"Arial,Bold Italic"
</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70"/>
  <sheetViews>
    <sheetView view="pageBreakPreview" zoomScale="90" zoomScaleNormal="125" zoomScaleSheetLayoutView="90" zoomScalePageLayoutView="125" workbookViewId="0">
      <selection activeCell="A56" sqref="A56:XFD56"/>
    </sheetView>
  </sheetViews>
  <sheetFormatPr defaultColWidth="6.86328125" defaultRowHeight="12.75"/>
  <cols>
    <col min="1" max="1" width="0.86328125" style="5" customWidth="1"/>
    <col min="2" max="2" width="11.73046875" style="54" customWidth="1"/>
    <col min="3" max="3" width="45.73046875" style="63" customWidth="1"/>
    <col min="4" max="4" width="13.73046875" style="3" customWidth="1"/>
    <col min="5" max="5" width="5.73046875" style="3" customWidth="1"/>
    <col min="6" max="6" width="15.73046875" style="3" customWidth="1"/>
    <col min="7" max="7" width="15.73046875" style="5" customWidth="1"/>
    <col min="8" max="8" width="15.73046875" style="4" customWidth="1"/>
    <col min="9" max="9" width="0.86328125" style="4" customWidth="1"/>
    <col min="10" max="16384" width="6.86328125" style="5"/>
  </cols>
  <sheetData>
    <row r="1" spans="2:9" ht="13.15">
      <c r="B1" s="1" t="str">
        <f>C1.2!A1</f>
        <v>NDZ Local Municipality</v>
      </c>
      <c r="C1" s="2"/>
      <c r="F1" s="403" t="str">
        <f>C1.2!E1</f>
        <v>CONTRACT No. PWBS-B022/23/24</v>
      </c>
      <c r="G1" s="403"/>
      <c r="H1" s="403"/>
    </row>
    <row r="2" spans="2:9" ht="13.15">
      <c r="B2" s="6" t="str">
        <f>C1.2!A2</f>
        <v>CONCRETE SURFACING OF MQASHENI ACCESS ROAD</v>
      </c>
      <c r="C2" s="2"/>
    </row>
    <row r="3" spans="2:9">
      <c r="B3" s="7"/>
      <c r="C3" s="64"/>
      <c r="D3" s="8"/>
      <c r="E3" s="8"/>
      <c r="F3" s="8"/>
      <c r="G3" s="9"/>
      <c r="H3" s="10"/>
    </row>
    <row r="4" spans="2:9" ht="13.15">
      <c r="B4" s="394" t="s">
        <v>0</v>
      </c>
      <c r="C4" s="395"/>
      <c r="D4" s="395"/>
      <c r="E4" s="395"/>
      <c r="F4" s="395"/>
      <c r="G4" s="395"/>
      <c r="H4" s="404" t="str">
        <f>"CHAPTER "&amp;B10</f>
        <v>CHAPTER C4.2</v>
      </c>
      <c r="I4" s="11"/>
    </row>
    <row r="5" spans="2:9" ht="7.5" customHeight="1">
      <c r="B5" s="399"/>
      <c r="C5" s="400"/>
      <c r="D5" s="400"/>
      <c r="E5" s="400"/>
      <c r="F5" s="400"/>
      <c r="G5" s="400"/>
      <c r="H5" s="405"/>
      <c r="I5" s="12"/>
    </row>
    <row r="6" spans="2:9" ht="12.75" customHeight="1">
      <c r="B6" s="399"/>
      <c r="C6" s="400"/>
      <c r="D6" s="400"/>
      <c r="E6" s="400"/>
      <c r="F6" s="400"/>
      <c r="G6" s="400"/>
      <c r="H6" s="405"/>
      <c r="I6" s="12"/>
    </row>
    <row r="7" spans="2:9" ht="7.5" customHeight="1">
      <c r="B7" s="401"/>
      <c r="C7" s="402"/>
      <c r="D7" s="402"/>
      <c r="E7" s="402"/>
      <c r="F7" s="402"/>
      <c r="G7" s="402"/>
      <c r="H7" s="406"/>
      <c r="I7" s="12"/>
    </row>
    <row r="8" spans="2:9" s="16" customFormat="1" ht="24.95" customHeight="1">
      <c r="B8" s="13" t="s">
        <v>1</v>
      </c>
      <c r="C8" s="14" t="s">
        <v>2</v>
      </c>
      <c r="D8" s="14" t="s">
        <v>3</v>
      </c>
      <c r="E8" s="14" t="s">
        <v>4</v>
      </c>
      <c r="F8" s="14" t="s">
        <v>5</v>
      </c>
      <c r="G8" s="14" t="s">
        <v>6</v>
      </c>
      <c r="H8" s="14" t="s">
        <v>7</v>
      </c>
      <c r="I8" s="15"/>
    </row>
    <row r="9" spans="2:9">
      <c r="B9" s="65"/>
      <c r="C9" s="66"/>
      <c r="D9" s="67"/>
      <c r="E9" s="19"/>
      <c r="F9" s="19"/>
      <c r="G9" s="20"/>
      <c r="H9" s="21" t="str">
        <f>IF(D9="","",F9*G9)</f>
        <v/>
      </c>
      <c r="I9" s="22"/>
    </row>
    <row r="10" spans="2:9" ht="13.15">
      <c r="B10" s="23" t="s">
        <v>491</v>
      </c>
      <c r="C10" s="24" t="s">
        <v>492</v>
      </c>
      <c r="D10" s="25"/>
      <c r="E10" s="25"/>
      <c r="F10" s="25"/>
      <c r="G10" s="26"/>
      <c r="H10" s="147" t="str">
        <f>IF(D10="","",F10*G10)</f>
        <v/>
      </c>
      <c r="I10" s="22"/>
    </row>
    <row r="11" spans="2:9" ht="13.15">
      <c r="B11" s="155"/>
      <c r="C11" s="150"/>
      <c r="D11" s="84"/>
      <c r="E11" s="84"/>
      <c r="F11" s="151"/>
      <c r="G11" s="152"/>
      <c r="H11" s="147"/>
      <c r="I11" s="27"/>
    </row>
    <row r="12" spans="2:9">
      <c r="B12" s="166" t="s">
        <v>493</v>
      </c>
      <c r="C12" s="167" t="s">
        <v>62</v>
      </c>
      <c r="D12" s="25" t="s">
        <v>191</v>
      </c>
      <c r="E12" s="25"/>
      <c r="F12" s="156">
        <v>500</v>
      </c>
      <c r="G12" s="164"/>
      <c r="H12" s="147"/>
      <c r="I12" s="27"/>
    </row>
    <row r="13" spans="2:9">
      <c r="B13" s="166"/>
      <c r="C13" s="167"/>
      <c r="D13" s="25"/>
      <c r="E13" s="25"/>
      <c r="F13" s="156"/>
      <c r="G13" s="164"/>
      <c r="H13" s="147"/>
      <c r="I13" s="27"/>
    </row>
    <row r="14" spans="2:9">
      <c r="B14" s="166" t="s">
        <v>494</v>
      </c>
      <c r="C14" s="167" t="s">
        <v>495</v>
      </c>
      <c r="D14" s="25" t="s">
        <v>191</v>
      </c>
      <c r="E14" s="25"/>
      <c r="F14" s="156">
        <v>10</v>
      </c>
      <c r="G14" s="157"/>
      <c r="H14" s="147"/>
      <c r="I14" s="31"/>
    </row>
    <row r="15" spans="2:9">
      <c r="B15" s="166"/>
      <c r="C15" s="167"/>
      <c r="D15" s="25"/>
      <c r="E15" s="25"/>
      <c r="F15" s="156"/>
      <c r="G15" s="164"/>
      <c r="H15" s="147"/>
      <c r="I15" s="31"/>
    </row>
    <row r="16" spans="2:9">
      <c r="B16" s="161" t="s">
        <v>496</v>
      </c>
      <c r="C16" s="167" t="s">
        <v>497</v>
      </c>
      <c r="D16" s="25" t="s">
        <v>191</v>
      </c>
      <c r="E16" s="25"/>
      <c r="F16" s="156">
        <v>10</v>
      </c>
      <c r="G16" s="157"/>
      <c r="H16" s="147"/>
      <c r="I16" s="31"/>
    </row>
    <row r="17" spans="2:10">
      <c r="B17" s="166"/>
      <c r="C17" s="167"/>
      <c r="D17" s="25"/>
      <c r="E17" s="25"/>
      <c r="F17" s="156"/>
      <c r="G17" s="164"/>
      <c r="H17" s="147"/>
      <c r="I17" s="27"/>
    </row>
    <row r="18" spans="2:10">
      <c r="B18" s="161" t="s">
        <v>498</v>
      </c>
      <c r="C18" s="167" t="s">
        <v>64</v>
      </c>
      <c r="D18" s="25" t="s">
        <v>191</v>
      </c>
      <c r="E18" s="25"/>
      <c r="F18" s="156">
        <v>100</v>
      </c>
      <c r="G18" s="157"/>
      <c r="H18" s="147"/>
      <c r="I18" s="27"/>
    </row>
    <row r="19" spans="2:10">
      <c r="B19" s="161"/>
      <c r="C19" s="167"/>
      <c r="D19" s="25"/>
      <c r="E19" s="25"/>
      <c r="F19" s="156"/>
      <c r="G19" s="157"/>
      <c r="H19" s="147"/>
      <c r="I19" s="33"/>
    </row>
    <row r="20" spans="2:10" ht="13.15">
      <c r="B20" s="155" t="s">
        <v>499</v>
      </c>
      <c r="C20" s="150" t="s">
        <v>500</v>
      </c>
      <c r="D20" s="84"/>
      <c r="E20" s="84"/>
      <c r="F20" s="192"/>
      <c r="G20" s="152"/>
      <c r="H20" s="147"/>
    </row>
    <row r="21" spans="2:10">
      <c r="B21" s="161" t="s">
        <v>501</v>
      </c>
      <c r="C21" s="167" t="s">
        <v>502</v>
      </c>
      <c r="D21" s="25" t="s">
        <v>191</v>
      </c>
      <c r="E21" s="25"/>
      <c r="F21" s="156">
        <v>50</v>
      </c>
      <c r="G21" s="164"/>
      <c r="H21" s="147"/>
    </row>
    <row r="22" spans="2:10">
      <c r="B22" s="166"/>
      <c r="C22" s="167"/>
      <c r="D22" s="25"/>
      <c r="E22" s="25"/>
      <c r="F22" s="171"/>
      <c r="G22" s="190"/>
      <c r="H22" s="147"/>
      <c r="I22" s="31"/>
    </row>
    <row r="23" spans="2:10" ht="26.25">
      <c r="B23" s="155" t="s">
        <v>503</v>
      </c>
      <c r="C23" s="150" t="s">
        <v>504</v>
      </c>
      <c r="D23" s="25"/>
      <c r="E23" s="25"/>
      <c r="F23" s="171"/>
      <c r="G23" s="172"/>
      <c r="H23" s="147"/>
      <c r="I23" s="31"/>
    </row>
    <row r="24" spans="2:10">
      <c r="B24" s="161"/>
      <c r="C24" s="167"/>
      <c r="D24" s="25"/>
      <c r="E24" s="25"/>
      <c r="F24" s="171"/>
      <c r="G24" s="172"/>
      <c r="H24" s="147"/>
      <c r="I24" s="27"/>
    </row>
    <row r="25" spans="2:10">
      <c r="B25" s="166" t="s">
        <v>505</v>
      </c>
      <c r="C25" s="167" t="s">
        <v>62</v>
      </c>
      <c r="D25" s="25" t="s">
        <v>191</v>
      </c>
      <c r="E25" s="25"/>
      <c r="F25" s="156">
        <v>500</v>
      </c>
      <c r="G25" s="147"/>
      <c r="H25" s="147"/>
      <c r="I25" s="27"/>
    </row>
    <row r="26" spans="2:10">
      <c r="B26" s="166"/>
      <c r="C26" s="167"/>
      <c r="D26" s="25"/>
      <c r="E26" s="25"/>
      <c r="F26" s="156"/>
      <c r="G26" s="164"/>
      <c r="H26" s="173"/>
      <c r="I26" s="27"/>
    </row>
    <row r="27" spans="2:10">
      <c r="B27" s="166" t="s">
        <v>506</v>
      </c>
      <c r="C27" s="167" t="s">
        <v>507</v>
      </c>
      <c r="D27" s="25" t="s">
        <v>191</v>
      </c>
      <c r="E27" s="25"/>
      <c r="F27" s="156">
        <v>10</v>
      </c>
      <c r="G27" s="157"/>
      <c r="H27" s="147"/>
      <c r="I27" s="95"/>
    </row>
    <row r="28" spans="2:10" ht="13.15">
      <c r="B28" s="161"/>
      <c r="C28" s="167"/>
      <c r="D28" s="25"/>
      <c r="E28" s="25"/>
      <c r="F28" s="156"/>
      <c r="G28" s="164"/>
      <c r="H28" s="317"/>
      <c r="I28" s="95"/>
      <c r="J28" s="90"/>
    </row>
    <row r="29" spans="2:10">
      <c r="B29" s="166" t="s">
        <v>508</v>
      </c>
      <c r="C29" s="167" t="s">
        <v>509</v>
      </c>
      <c r="D29" s="25" t="s">
        <v>191</v>
      </c>
      <c r="E29" s="25"/>
      <c r="F29" s="156">
        <v>10</v>
      </c>
      <c r="G29" s="164"/>
      <c r="H29" s="147"/>
      <c r="I29" s="95"/>
      <c r="J29" s="90"/>
    </row>
    <row r="30" spans="2:10" ht="13.15">
      <c r="B30" s="166"/>
      <c r="C30" s="167"/>
      <c r="D30" s="25"/>
      <c r="E30" s="25"/>
      <c r="F30" s="156"/>
      <c r="G30" s="152"/>
      <c r="H30" s="173"/>
      <c r="I30" s="95"/>
      <c r="J30" s="90"/>
    </row>
    <row r="31" spans="2:10">
      <c r="B31" s="161" t="s">
        <v>510</v>
      </c>
      <c r="C31" s="167" t="s">
        <v>511</v>
      </c>
      <c r="D31" s="25" t="s">
        <v>191</v>
      </c>
      <c r="E31" s="25"/>
      <c r="F31" s="156">
        <v>40</v>
      </c>
      <c r="G31" s="157"/>
      <c r="H31" s="147"/>
      <c r="I31" s="95"/>
      <c r="J31" s="90"/>
    </row>
    <row r="32" spans="2:10">
      <c r="B32" s="166"/>
      <c r="C32" s="167"/>
      <c r="D32" s="25"/>
      <c r="E32" s="25"/>
      <c r="F32" s="156"/>
      <c r="G32" s="157"/>
      <c r="H32" s="173"/>
      <c r="I32" s="27"/>
    </row>
    <row r="33" spans="2:9" ht="13.15">
      <c r="B33" s="155" t="s">
        <v>512</v>
      </c>
      <c r="C33" s="150" t="s">
        <v>513</v>
      </c>
      <c r="D33" s="25"/>
      <c r="E33" s="25"/>
      <c r="F33" s="156"/>
      <c r="G33" s="157"/>
      <c r="H33" s="318"/>
      <c r="I33" s="27"/>
    </row>
    <row r="34" spans="2:9">
      <c r="B34" s="166"/>
      <c r="C34" s="167"/>
      <c r="D34" s="25"/>
      <c r="E34" s="25"/>
      <c r="F34" s="156"/>
      <c r="G34" s="157"/>
      <c r="H34" s="147"/>
      <c r="I34" s="27"/>
    </row>
    <row r="35" spans="2:9">
      <c r="B35" s="166" t="s">
        <v>514</v>
      </c>
      <c r="C35" s="167" t="s">
        <v>515</v>
      </c>
      <c r="D35" s="319"/>
      <c r="E35" s="319"/>
      <c r="F35" s="319"/>
      <c r="G35" s="320"/>
      <c r="H35" s="147"/>
    </row>
    <row r="36" spans="2:9">
      <c r="B36" s="35"/>
      <c r="C36" s="35"/>
      <c r="D36" s="35"/>
      <c r="E36" s="35"/>
      <c r="F36" s="35"/>
      <c r="G36" s="35"/>
      <c r="H36" s="147"/>
      <c r="I36" s="27"/>
    </row>
    <row r="37" spans="2:9" ht="25.5">
      <c r="B37" s="35"/>
      <c r="C37" s="321" t="s">
        <v>516</v>
      </c>
      <c r="D37" s="25" t="s">
        <v>221</v>
      </c>
      <c r="E37" s="25"/>
      <c r="F37" s="156">
        <v>500</v>
      </c>
      <c r="G37" s="157"/>
      <c r="H37" s="147"/>
      <c r="I37" s="50"/>
    </row>
    <row r="38" spans="2:9">
      <c r="B38" s="35"/>
      <c r="C38" s="366"/>
      <c r="D38" s="25"/>
      <c r="E38" s="25"/>
      <c r="F38" s="156"/>
      <c r="G38" s="157"/>
      <c r="H38" s="147"/>
      <c r="I38" s="50"/>
    </row>
    <row r="39" spans="2:9">
      <c r="B39" s="35"/>
      <c r="C39" s="366"/>
      <c r="D39" s="25"/>
      <c r="E39" s="25"/>
      <c r="F39" s="156"/>
      <c r="G39" s="157"/>
      <c r="H39" s="147"/>
      <c r="I39" s="50"/>
    </row>
    <row r="40" spans="2:9">
      <c r="B40" s="35"/>
      <c r="C40" s="366"/>
      <c r="D40" s="25"/>
      <c r="E40" s="25"/>
      <c r="F40" s="156"/>
      <c r="G40" s="157"/>
      <c r="H40" s="147"/>
      <c r="I40" s="50"/>
    </row>
    <row r="41" spans="2:9">
      <c r="B41" s="35"/>
      <c r="C41" s="366"/>
      <c r="D41" s="25"/>
      <c r="E41" s="25"/>
      <c r="F41" s="156"/>
      <c r="G41" s="157"/>
      <c r="H41" s="147"/>
      <c r="I41" s="50"/>
    </row>
    <row r="42" spans="2:9">
      <c r="B42" s="35"/>
      <c r="C42" s="366"/>
      <c r="D42" s="25"/>
      <c r="E42" s="25"/>
      <c r="F42" s="156"/>
      <c r="G42" s="157"/>
      <c r="H42" s="147"/>
      <c r="I42" s="50"/>
    </row>
    <row r="43" spans="2:9">
      <c r="B43" s="35"/>
      <c r="C43" s="366"/>
      <c r="D43" s="25"/>
      <c r="E43" s="25"/>
      <c r="F43" s="156"/>
      <c r="G43" s="157"/>
      <c r="H43" s="147"/>
      <c r="I43" s="50"/>
    </row>
    <row r="44" spans="2:9">
      <c r="B44" s="35"/>
      <c r="C44" s="366"/>
      <c r="D44" s="25"/>
      <c r="E44" s="25"/>
      <c r="F44" s="156"/>
      <c r="G44" s="157"/>
      <c r="H44" s="147"/>
      <c r="I44" s="50"/>
    </row>
    <row r="45" spans="2:9">
      <c r="B45" s="35"/>
      <c r="C45" s="366"/>
      <c r="D45" s="25"/>
      <c r="E45" s="25"/>
      <c r="F45" s="156"/>
      <c r="G45" s="157"/>
      <c r="H45" s="147"/>
      <c r="I45" s="50"/>
    </row>
    <row r="46" spans="2:9">
      <c r="B46" s="35"/>
      <c r="C46" s="366"/>
      <c r="D46" s="25"/>
      <c r="E46" s="25"/>
      <c r="F46" s="156"/>
      <c r="G46" s="157"/>
      <c r="H46" s="147"/>
      <c r="I46" s="50"/>
    </row>
    <row r="47" spans="2:9">
      <c r="B47" s="35"/>
      <c r="C47" s="366"/>
      <c r="D47" s="25"/>
      <c r="E47" s="25"/>
      <c r="F47" s="156"/>
      <c r="G47" s="157"/>
      <c r="H47" s="147"/>
      <c r="I47" s="50"/>
    </row>
    <row r="48" spans="2:9">
      <c r="B48" s="35"/>
      <c r="C48" s="366"/>
      <c r="D48" s="25"/>
      <c r="E48" s="25"/>
      <c r="F48" s="156"/>
      <c r="G48" s="157"/>
      <c r="H48" s="147"/>
      <c r="I48" s="50"/>
    </row>
    <row r="49" spans="2:9">
      <c r="B49" s="35"/>
      <c r="C49" s="366"/>
      <c r="D49" s="25"/>
      <c r="E49" s="25"/>
      <c r="F49" s="156"/>
      <c r="G49" s="157"/>
      <c r="H49" s="147"/>
      <c r="I49" s="50"/>
    </row>
    <row r="50" spans="2:9">
      <c r="B50" s="35"/>
      <c r="C50" s="366"/>
      <c r="D50" s="25"/>
      <c r="E50" s="25"/>
      <c r="F50" s="156"/>
      <c r="G50" s="157"/>
      <c r="H50" s="147"/>
      <c r="I50" s="50"/>
    </row>
    <row r="51" spans="2:9">
      <c r="B51" s="35"/>
      <c r="C51" s="366"/>
      <c r="D51" s="25"/>
      <c r="E51" s="25"/>
      <c r="F51" s="156"/>
      <c r="G51" s="157"/>
      <c r="H51" s="147"/>
      <c r="I51" s="50"/>
    </row>
    <row r="52" spans="2:9">
      <c r="B52" s="35"/>
      <c r="C52" s="366"/>
      <c r="D52" s="25"/>
      <c r="E52" s="25"/>
      <c r="F52" s="156"/>
      <c r="G52" s="157"/>
      <c r="H52" s="147"/>
      <c r="I52" s="50"/>
    </row>
    <row r="53" spans="2:9">
      <c r="B53" s="35"/>
      <c r="C53" s="366"/>
      <c r="D53" s="25"/>
      <c r="E53" s="25"/>
      <c r="F53" s="156"/>
      <c r="G53" s="157"/>
      <c r="H53" s="147"/>
      <c r="I53" s="50"/>
    </row>
    <row r="54" spans="2:9">
      <c r="B54" s="35"/>
      <c r="C54" s="366"/>
      <c r="D54" s="25"/>
      <c r="E54" s="25"/>
      <c r="F54" s="156"/>
      <c r="G54" s="157"/>
      <c r="H54" s="147"/>
      <c r="I54" s="50"/>
    </row>
    <row r="55" spans="2:9">
      <c r="B55" s="35"/>
      <c r="C55" s="366"/>
      <c r="D55" s="25"/>
      <c r="E55" s="25"/>
      <c r="F55" s="156"/>
      <c r="G55" s="157"/>
      <c r="H55" s="147"/>
      <c r="I55" s="50"/>
    </row>
    <row r="56" spans="2:9">
      <c r="B56" s="35"/>
      <c r="C56" s="366"/>
      <c r="D56" s="25"/>
      <c r="E56" s="25"/>
      <c r="F56" s="156"/>
      <c r="G56" s="157"/>
      <c r="H56" s="147"/>
      <c r="I56" s="50"/>
    </row>
    <row r="57" spans="2:9">
      <c r="B57" s="35"/>
      <c r="C57" s="366"/>
      <c r="D57" s="25"/>
      <c r="E57" s="25"/>
      <c r="F57" s="156"/>
      <c r="G57" s="157"/>
      <c r="H57" s="147"/>
      <c r="I57" s="50"/>
    </row>
    <row r="58" spans="2:9">
      <c r="B58" s="35"/>
      <c r="C58" s="366"/>
      <c r="D58" s="25"/>
      <c r="E58" s="25"/>
      <c r="F58" s="156"/>
      <c r="G58" s="157"/>
      <c r="H58" s="147"/>
      <c r="I58" s="50"/>
    </row>
    <row r="59" spans="2:9">
      <c r="B59" s="35"/>
      <c r="C59" s="366"/>
      <c r="D59" s="25"/>
      <c r="E59" s="25"/>
      <c r="F59" s="156"/>
      <c r="G59" s="157"/>
      <c r="H59" s="147"/>
      <c r="I59" s="50"/>
    </row>
    <row r="60" spans="2:9">
      <c r="B60" s="35"/>
      <c r="C60" s="366"/>
      <c r="D60" s="25"/>
      <c r="E60" s="25"/>
      <c r="F60" s="156"/>
      <c r="G60" s="157"/>
      <c r="H60" s="147"/>
      <c r="I60" s="50"/>
    </row>
    <row r="61" spans="2:9">
      <c r="B61" s="35"/>
      <c r="C61" s="366"/>
      <c r="D61" s="25"/>
      <c r="E61" s="25"/>
      <c r="F61" s="156"/>
      <c r="G61" s="157"/>
      <c r="H61" s="147"/>
      <c r="I61" s="50"/>
    </row>
    <row r="62" spans="2:9">
      <c r="B62" s="35"/>
      <c r="C62" s="366"/>
      <c r="D62" s="25"/>
      <c r="E62" s="25"/>
      <c r="F62" s="156"/>
      <c r="G62" s="157"/>
      <c r="H62" s="147"/>
      <c r="I62" s="50"/>
    </row>
    <row r="63" spans="2:9">
      <c r="B63" s="35"/>
      <c r="C63" s="366"/>
      <c r="D63" s="25"/>
      <c r="E63" s="25"/>
      <c r="F63" s="156"/>
      <c r="G63" s="157"/>
      <c r="H63" s="147"/>
      <c r="I63" s="50"/>
    </row>
    <row r="64" spans="2:9">
      <c r="B64" s="70"/>
      <c r="D64" s="34"/>
      <c r="E64" s="34"/>
      <c r="F64" s="34"/>
      <c r="G64" s="36"/>
      <c r="H64" s="21"/>
    </row>
    <row r="65" spans="2:9">
      <c r="B65" s="71"/>
      <c r="C65" s="72"/>
      <c r="D65" s="34"/>
      <c r="E65" s="25"/>
      <c r="F65" s="25"/>
      <c r="G65" s="36"/>
      <c r="H65" s="21"/>
      <c r="I65" s="27"/>
    </row>
    <row r="66" spans="2:9">
      <c r="B66" s="71"/>
      <c r="C66" s="72"/>
      <c r="D66" s="34"/>
      <c r="E66" s="25"/>
      <c r="F66" s="25"/>
      <c r="G66" s="36"/>
      <c r="H66" s="21"/>
      <c r="I66" s="27"/>
    </row>
    <row r="67" spans="2:9">
      <c r="B67" s="71"/>
      <c r="C67" s="72"/>
      <c r="D67" s="34"/>
      <c r="E67" s="25"/>
      <c r="F67" s="25"/>
      <c r="G67" s="36"/>
      <c r="H67" s="21"/>
      <c r="I67" s="27"/>
    </row>
    <row r="68" spans="2:9">
      <c r="B68" s="71"/>
      <c r="C68" s="72"/>
      <c r="D68" s="34"/>
      <c r="E68" s="25"/>
      <c r="F68" s="25"/>
      <c r="G68" s="36"/>
      <c r="H68" s="21"/>
      <c r="I68" s="27"/>
    </row>
    <row r="69" spans="2:9">
      <c r="B69" s="28"/>
      <c r="D69" s="25"/>
      <c r="E69" s="25"/>
      <c r="F69" s="25"/>
      <c r="G69" s="36"/>
      <c r="H69" s="21" t="str">
        <f t="shared" ref="H69" si="0">IF(D69="","",F69*G69)</f>
        <v/>
      </c>
      <c r="I69" s="27"/>
    </row>
    <row r="70" spans="2:9" s="48" customFormat="1" ht="19.5" customHeight="1">
      <c r="B70" s="62" t="str">
        <f>$B$10</f>
        <v>C4.2</v>
      </c>
      <c r="C70" s="43" t="s">
        <v>40</v>
      </c>
      <c r="D70" s="45"/>
      <c r="E70" s="44"/>
      <c r="F70" s="45"/>
      <c r="G70" s="44"/>
      <c r="H70" s="46"/>
      <c r="I70" s="47"/>
    </row>
  </sheetData>
  <mergeCells count="4">
    <mergeCell ref="F1:H1"/>
    <mergeCell ref="B4:G4"/>
    <mergeCell ref="H4:H7"/>
    <mergeCell ref="B5:G7"/>
  </mergeCells>
  <printOptions horizontalCentered="1"/>
  <pageMargins left="0.25" right="0.25" top="0.75" bottom="0.75" header="0.3" footer="0.3"/>
  <pageSetup paperSize="9" scale="75" firstPageNumber="31" orientation="portrait" cellComments="asDisplayed" useFirstPageNumber="1" r:id="rId1"/>
  <headerFooter>
    <oddHeader xml:space="preserve">&amp;R&amp;"Arial,Bold Italic"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77"/>
  <sheetViews>
    <sheetView view="pageBreakPreview" zoomScale="85" zoomScaleNormal="125" zoomScaleSheetLayoutView="85" zoomScalePageLayoutView="125" workbookViewId="0">
      <selection activeCell="A56" sqref="A56:XFD56"/>
    </sheetView>
  </sheetViews>
  <sheetFormatPr defaultColWidth="6.86328125" defaultRowHeight="12.75"/>
  <cols>
    <col min="1" max="1" width="0.86328125" style="76" customWidth="1"/>
    <col min="2" max="2" width="11.73046875" style="73" customWidth="1"/>
    <col min="3" max="3" width="45.73046875" style="63" customWidth="1"/>
    <col min="4" max="4" width="13.73046875" style="74" customWidth="1"/>
    <col min="5" max="5" width="5.73046875" style="74" customWidth="1"/>
    <col min="6" max="6" width="15.73046875" style="74" customWidth="1"/>
    <col min="7" max="7" width="15.73046875" style="76" customWidth="1"/>
    <col min="8" max="8" width="15.73046875" style="75" customWidth="1"/>
    <col min="9" max="9" width="0.86328125" style="75" customWidth="1"/>
    <col min="10" max="16384" width="6.86328125" style="76"/>
  </cols>
  <sheetData>
    <row r="1" spans="2:9" s="5" customFormat="1" ht="13.15">
      <c r="B1" s="1" t="str">
        <f>C1.2!A1</f>
        <v>NDZ Local Municipality</v>
      </c>
      <c r="C1" s="2"/>
      <c r="D1" s="3"/>
      <c r="E1" s="3"/>
      <c r="F1" s="403" t="str">
        <f>C1.2!E1</f>
        <v>CONTRACT No. PWBS-B022/23/24</v>
      </c>
      <c r="G1" s="403"/>
      <c r="H1" s="403"/>
      <c r="I1" s="4"/>
    </row>
    <row r="2" spans="2:9" s="5" customFormat="1" ht="13.15">
      <c r="B2" s="6" t="str">
        <f>C1.2!A2</f>
        <v>CONCRETE SURFACING OF MQASHENI ACCESS ROAD</v>
      </c>
      <c r="C2" s="2"/>
      <c r="D2" s="3"/>
      <c r="E2" s="3"/>
      <c r="F2" s="3"/>
      <c r="H2" s="4"/>
      <c r="I2" s="4"/>
    </row>
    <row r="3" spans="2:9">
      <c r="B3" s="64"/>
      <c r="C3" s="64"/>
      <c r="D3" s="77"/>
      <c r="E3" s="77"/>
      <c r="F3" s="77"/>
      <c r="G3" s="78"/>
      <c r="H3" s="79"/>
    </row>
    <row r="4" spans="2:9" ht="12.75" customHeight="1">
      <c r="B4" s="426" t="s">
        <v>0</v>
      </c>
      <c r="C4" s="427"/>
      <c r="D4" s="427"/>
      <c r="E4" s="427"/>
      <c r="F4" s="427"/>
      <c r="G4" s="427"/>
      <c r="H4" s="428" t="str">
        <f>"CHAPTER "&amp;B10</f>
        <v>CHAPTER C5.1</v>
      </c>
      <c r="I4" s="80"/>
    </row>
    <row r="5" spans="2:9" ht="7.5" customHeight="1">
      <c r="B5" s="399"/>
      <c r="C5" s="400"/>
      <c r="D5" s="400"/>
      <c r="E5" s="400"/>
      <c r="F5" s="400"/>
      <c r="G5" s="400"/>
      <c r="H5" s="429"/>
      <c r="I5" s="12"/>
    </row>
    <row r="6" spans="2:9" ht="12.75" customHeight="1">
      <c r="B6" s="399"/>
      <c r="C6" s="400"/>
      <c r="D6" s="400"/>
      <c r="E6" s="400"/>
      <c r="F6" s="400"/>
      <c r="G6" s="400"/>
      <c r="H6" s="429"/>
      <c r="I6" s="12"/>
    </row>
    <row r="7" spans="2:9" ht="7.5" customHeight="1">
      <c r="B7" s="401"/>
      <c r="C7" s="402"/>
      <c r="D7" s="402"/>
      <c r="E7" s="402"/>
      <c r="F7" s="402"/>
      <c r="G7" s="402"/>
      <c r="H7" s="430"/>
      <c r="I7" s="12"/>
    </row>
    <row r="8" spans="2:9" s="15" customFormat="1" ht="24.95" customHeight="1">
      <c r="B8" s="13" t="s">
        <v>1</v>
      </c>
      <c r="C8" s="14" t="s">
        <v>2</v>
      </c>
      <c r="D8" s="14" t="s">
        <v>3</v>
      </c>
      <c r="E8" s="14" t="s">
        <v>4</v>
      </c>
      <c r="F8" s="14" t="s">
        <v>5</v>
      </c>
      <c r="G8" s="14" t="s">
        <v>6</v>
      </c>
      <c r="H8" s="14" t="s">
        <v>7</v>
      </c>
    </row>
    <row r="9" spans="2:9">
      <c r="B9" s="28"/>
      <c r="C9" s="18"/>
      <c r="D9" s="19"/>
      <c r="E9" s="19"/>
      <c r="F9" s="19"/>
      <c r="G9" s="20"/>
      <c r="H9" s="52" t="str">
        <f t="shared" ref="H9" si="0">IF(D9="","",F9*G9)</f>
        <v/>
      </c>
      <c r="I9" s="22"/>
    </row>
    <row r="10" spans="2:9" ht="13.15">
      <c r="B10" s="23" t="s">
        <v>77</v>
      </c>
      <c r="C10" s="24" t="s">
        <v>78</v>
      </c>
      <c r="D10" s="25"/>
      <c r="E10" s="25"/>
      <c r="F10" s="25"/>
      <c r="G10" s="26"/>
      <c r="H10" s="52"/>
      <c r="I10" s="27"/>
    </row>
    <row r="11" spans="2:9">
      <c r="B11" s="28"/>
      <c r="C11" s="18"/>
      <c r="D11" s="25"/>
      <c r="E11" s="25"/>
      <c r="F11" s="25"/>
      <c r="G11" s="26"/>
      <c r="H11" s="52"/>
      <c r="I11" s="27"/>
    </row>
    <row r="12" spans="2:9" ht="13.15">
      <c r="B12" s="23" t="s">
        <v>79</v>
      </c>
      <c r="C12" s="24" t="s">
        <v>80</v>
      </c>
      <c r="D12" s="25"/>
      <c r="E12" s="25"/>
      <c r="F12" s="25"/>
      <c r="G12" s="26"/>
      <c r="H12" s="52"/>
      <c r="I12" s="27"/>
    </row>
    <row r="13" spans="2:9">
      <c r="B13" s="28"/>
      <c r="C13" s="18"/>
      <c r="D13" s="25"/>
      <c r="E13" s="25"/>
      <c r="F13" s="25"/>
      <c r="G13" s="26"/>
      <c r="H13" s="52"/>
      <c r="I13" s="27"/>
    </row>
    <row r="14" spans="2:9" ht="25.5">
      <c r="B14" s="28" t="s">
        <v>81</v>
      </c>
      <c r="C14" s="18" t="s">
        <v>174</v>
      </c>
      <c r="D14" s="25" t="s">
        <v>17</v>
      </c>
      <c r="E14" s="25"/>
      <c r="F14" s="29">
        <v>750</v>
      </c>
      <c r="G14" s="30"/>
      <c r="H14" s="52"/>
      <c r="I14" s="31"/>
    </row>
    <row r="15" spans="2:9">
      <c r="B15" s="28"/>
      <c r="C15" s="18"/>
      <c r="D15" s="25"/>
      <c r="E15" s="25"/>
      <c r="F15" s="29"/>
      <c r="G15" s="30"/>
      <c r="H15" s="52"/>
      <c r="I15" s="31"/>
    </row>
    <row r="16" spans="2:9" s="5" customFormat="1" ht="13.15">
      <c r="B16" s="155" t="s">
        <v>82</v>
      </c>
      <c r="C16" s="150" t="s">
        <v>288</v>
      </c>
      <c r="D16" s="25"/>
      <c r="E16" s="156"/>
      <c r="F16" s="200"/>
      <c r="G16" s="147"/>
      <c r="H16" s="340"/>
    </row>
    <row r="17" spans="2:8" s="5" customFormat="1">
      <c r="B17" s="166"/>
      <c r="C17" s="167"/>
      <c r="D17" s="25"/>
      <c r="E17" s="156"/>
      <c r="F17" s="200"/>
      <c r="G17" s="147"/>
      <c r="H17" s="340"/>
    </row>
    <row r="18" spans="2:8" s="5" customFormat="1" ht="14.25" customHeight="1">
      <c r="B18" s="161" t="s">
        <v>83</v>
      </c>
      <c r="C18" s="167" t="s">
        <v>289</v>
      </c>
      <c r="D18" s="25"/>
      <c r="E18" s="156"/>
      <c r="F18" s="200"/>
      <c r="G18" s="147"/>
      <c r="H18" s="340"/>
    </row>
    <row r="19" spans="2:8" s="5" customFormat="1">
      <c r="B19" s="166"/>
      <c r="C19" s="167"/>
      <c r="D19" s="25"/>
      <c r="E19" s="156"/>
      <c r="F19" s="200"/>
      <c r="G19" s="147"/>
      <c r="H19" s="340"/>
    </row>
    <row r="20" spans="2:8" s="5" customFormat="1" ht="16.5" customHeight="1">
      <c r="B20" s="166"/>
      <c r="C20" s="167" t="s">
        <v>290</v>
      </c>
      <c r="D20" s="25" t="s">
        <v>191</v>
      </c>
      <c r="E20" s="156"/>
      <c r="F20" s="156">
        <v>50</v>
      </c>
      <c r="G20" s="147"/>
      <c r="H20" s="316"/>
    </row>
    <row r="21" spans="2:8" s="5" customFormat="1">
      <c r="B21" s="166"/>
      <c r="C21" s="167"/>
      <c r="D21" s="25"/>
      <c r="E21" s="156"/>
      <c r="F21" s="156"/>
      <c r="G21" s="147"/>
      <c r="H21" s="316"/>
    </row>
    <row r="22" spans="2:8" s="5" customFormat="1">
      <c r="B22" s="166"/>
      <c r="C22" s="167" t="s">
        <v>291</v>
      </c>
      <c r="D22" s="25" t="s">
        <v>191</v>
      </c>
      <c r="E22" s="156"/>
      <c r="F22" s="156">
        <v>50</v>
      </c>
      <c r="G22" s="147"/>
      <c r="H22" s="316"/>
    </row>
    <row r="23" spans="2:8" s="5" customFormat="1">
      <c r="B23" s="166"/>
      <c r="C23" s="167"/>
      <c r="D23" s="25"/>
      <c r="E23" s="156"/>
      <c r="F23" s="156"/>
      <c r="G23" s="147"/>
      <c r="H23" s="316"/>
    </row>
    <row r="24" spans="2:8" s="5" customFormat="1" ht="13.15">
      <c r="B24" s="204" t="s">
        <v>84</v>
      </c>
      <c r="C24" s="150" t="s">
        <v>292</v>
      </c>
      <c r="D24" s="25"/>
      <c r="E24" s="156"/>
      <c r="F24" s="156"/>
      <c r="G24" s="147"/>
      <c r="H24" s="340"/>
    </row>
    <row r="25" spans="2:8" s="5" customFormat="1">
      <c r="B25" s="166"/>
      <c r="C25" s="167"/>
      <c r="D25" s="25"/>
      <c r="E25" s="156"/>
      <c r="F25" s="156"/>
      <c r="G25" s="147"/>
      <c r="H25" s="340"/>
    </row>
    <row r="26" spans="2:8" s="5" customFormat="1">
      <c r="B26" s="166" t="s">
        <v>85</v>
      </c>
      <c r="C26" s="167" t="s">
        <v>86</v>
      </c>
      <c r="D26" s="25" t="s">
        <v>191</v>
      </c>
      <c r="E26" s="156"/>
      <c r="F26" s="156">
        <v>250</v>
      </c>
      <c r="G26" s="147"/>
      <c r="H26" s="316"/>
    </row>
    <row r="27" spans="2:8" s="5" customFormat="1">
      <c r="B27" s="166"/>
      <c r="C27" s="167"/>
      <c r="D27" s="25"/>
      <c r="E27" s="156"/>
      <c r="F27" s="156"/>
      <c r="G27" s="147"/>
      <c r="H27" s="316"/>
    </row>
    <row r="28" spans="2:8" s="5" customFormat="1" ht="13.15">
      <c r="B28" s="155" t="s">
        <v>87</v>
      </c>
      <c r="C28" s="150" t="s">
        <v>88</v>
      </c>
      <c r="D28" s="25"/>
      <c r="E28" s="156"/>
      <c r="F28" s="156"/>
      <c r="G28" s="147"/>
      <c r="H28" s="316"/>
    </row>
    <row r="29" spans="2:8" s="5" customFormat="1">
      <c r="B29" s="166"/>
      <c r="C29" s="167"/>
      <c r="D29" s="25"/>
      <c r="E29" s="156"/>
      <c r="F29" s="156"/>
      <c r="G29" s="147"/>
      <c r="H29" s="316"/>
    </row>
    <row r="30" spans="2:8" s="5" customFormat="1">
      <c r="B30" s="161" t="s">
        <v>89</v>
      </c>
      <c r="C30" s="167" t="s">
        <v>90</v>
      </c>
      <c r="D30" s="25" t="s">
        <v>192</v>
      </c>
      <c r="E30" s="156"/>
      <c r="F30" s="156">
        <v>30</v>
      </c>
      <c r="G30" s="147"/>
      <c r="H30" s="340"/>
    </row>
    <row r="31" spans="2:8" s="5" customFormat="1">
      <c r="B31" s="161"/>
      <c r="C31" s="167"/>
      <c r="D31" s="25"/>
      <c r="E31" s="156"/>
      <c r="F31" s="156"/>
      <c r="G31" s="147"/>
      <c r="H31" s="340"/>
    </row>
    <row r="32" spans="2:8" s="5" customFormat="1" ht="13.15">
      <c r="B32" s="155"/>
      <c r="C32" s="150"/>
      <c r="D32" s="25"/>
      <c r="E32" s="156"/>
      <c r="F32" s="156"/>
      <c r="G32" s="147"/>
      <c r="H32" s="316"/>
    </row>
    <row r="33" spans="2:9" s="48" customFormat="1" ht="13.15">
      <c r="B33" s="166"/>
      <c r="C33" s="167"/>
      <c r="D33" s="25"/>
      <c r="E33" s="156"/>
      <c r="F33" s="156"/>
      <c r="G33" s="147"/>
      <c r="H33" s="341"/>
    </row>
    <row r="34" spans="2:9" s="5" customFormat="1">
      <c r="B34" s="161"/>
      <c r="C34" s="167"/>
      <c r="D34" s="25"/>
      <c r="E34" s="156"/>
      <c r="F34" s="156"/>
      <c r="G34" s="147"/>
      <c r="H34" s="340"/>
    </row>
    <row r="35" spans="2:9" s="5" customFormat="1">
      <c r="B35" s="161"/>
      <c r="C35" s="167"/>
      <c r="D35" s="25"/>
      <c r="E35" s="156"/>
      <c r="F35" s="156"/>
      <c r="G35" s="147"/>
      <c r="H35" s="340"/>
    </row>
    <row r="36" spans="2:9" s="48" customFormat="1" ht="13.5" customHeight="1">
      <c r="B36" s="155"/>
      <c r="C36" s="167"/>
      <c r="D36" s="25"/>
      <c r="E36" s="156"/>
      <c r="F36" s="156"/>
      <c r="G36" s="147"/>
      <c r="H36" s="342"/>
    </row>
    <row r="37" spans="2:9" s="5" customFormat="1">
      <c r="B37" s="161"/>
      <c r="C37" s="167"/>
      <c r="D37" s="25"/>
      <c r="E37" s="156"/>
      <c r="F37" s="156"/>
      <c r="G37" s="147"/>
      <c r="H37" s="340"/>
    </row>
    <row r="38" spans="2:9" s="5" customFormat="1">
      <c r="B38" s="166"/>
      <c r="C38" s="167"/>
      <c r="D38" s="25"/>
      <c r="E38" s="34"/>
      <c r="F38" s="34"/>
      <c r="G38" s="147"/>
      <c r="H38" s="340"/>
    </row>
    <row r="39" spans="2:9">
      <c r="B39" s="28"/>
      <c r="C39" s="18"/>
      <c r="D39" s="25"/>
      <c r="E39" s="25"/>
      <c r="F39" s="29"/>
      <c r="G39" s="26"/>
      <c r="H39" s="52"/>
      <c r="I39" s="27"/>
    </row>
    <row r="40" spans="2:9">
      <c r="B40" s="28"/>
      <c r="C40" s="18"/>
      <c r="D40" s="25"/>
      <c r="E40" s="25"/>
      <c r="F40" s="29"/>
      <c r="G40" s="36"/>
      <c r="H40" s="52"/>
      <c r="I40" s="31"/>
    </row>
    <row r="41" spans="2:9">
      <c r="B41" s="28"/>
      <c r="C41" s="18"/>
      <c r="D41" s="25"/>
      <c r="E41" s="25"/>
      <c r="F41" s="29"/>
      <c r="G41" s="36"/>
      <c r="H41" s="52"/>
      <c r="I41" s="31"/>
    </row>
    <row r="42" spans="2:9">
      <c r="B42" s="28"/>
      <c r="C42" s="18"/>
      <c r="D42" s="25"/>
      <c r="E42" s="19"/>
      <c r="F42" s="38"/>
      <c r="G42" s="39"/>
      <c r="H42" s="52"/>
      <c r="I42" s="22"/>
    </row>
    <row r="43" spans="2:9" s="72" customFormat="1">
      <c r="B43" s="28"/>
      <c r="C43" s="18"/>
      <c r="D43" s="19"/>
      <c r="E43" s="19"/>
      <c r="F43" s="38"/>
      <c r="G43" s="39"/>
      <c r="H43" s="52"/>
      <c r="I43" s="22"/>
    </row>
    <row r="44" spans="2:9" s="72" customFormat="1">
      <c r="B44" s="28"/>
      <c r="C44" s="18"/>
      <c r="D44" s="19"/>
      <c r="E44" s="19"/>
      <c r="F44" s="38"/>
      <c r="G44" s="39"/>
      <c r="H44" s="52"/>
      <c r="I44" s="22"/>
    </row>
    <row r="45" spans="2:9" s="72" customFormat="1">
      <c r="B45" s="28"/>
      <c r="C45" s="18"/>
      <c r="D45" s="19"/>
      <c r="E45" s="19"/>
      <c r="F45" s="38"/>
      <c r="G45" s="39"/>
      <c r="H45" s="52"/>
      <c r="I45" s="22"/>
    </row>
    <row r="46" spans="2:9" s="72" customFormat="1">
      <c r="B46" s="28"/>
      <c r="C46" s="18"/>
      <c r="D46" s="19"/>
      <c r="E46" s="19"/>
      <c r="F46" s="38"/>
      <c r="G46" s="39"/>
      <c r="H46" s="52"/>
      <c r="I46" s="22"/>
    </row>
    <row r="47" spans="2:9" s="72" customFormat="1">
      <c r="B47" s="28"/>
      <c r="C47" s="18"/>
      <c r="D47" s="19"/>
      <c r="E47" s="19"/>
      <c r="F47" s="38"/>
      <c r="G47" s="39"/>
      <c r="H47" s="52"/>
      <c r="I47" s="22"/>
    </row>
    <row r="48" spans="2:9" s="72" customFormat="1">
      <c r="B48" s="28"/>
      <c r="C48" s="18"/>
      <c r="D48" s="19"/>
      <c r="E48" s="19"/>
      <c r="F48" s="38"/>
      <c r="G48" s="39"/>
      <c r="H48" s="52"/>
      <c r="I48" s="22"/>
    </row>
    <row r="49" spans="2:9" s="72" customFormat="1">
      <c r="B49" s="28"/>
      <c r="C49" s="18"/>
      <c r="D49" s="19"/>
      <c r="E49" s="19"/>
      <c r="F49" s="38"/>
      <c r="G49" s="39"/>
      <c r="H49" s="52"/>
      <c r="I49" s="22"/>
    </row>
    <row r="50" spans="2:9" s="72" customFormat="1">
      <c r="B50" s="28"/>
      <c r="C50" s="18"/>
      <c r="D50" s="19"/>
      <c r="E50" s="19"/>
      <c r="F50" s="38"/>
      <c r="G50" s="39"/>
      <c r="H50" s="52"/>
      <c r="I50" s="22"/>
    </row>
    <row r="51" spans="2:9" s="72" customFormat="1">
      <c r="B51" s="28"/>
      <c r="C51" s="18"/>
      <c r="D51" s="19"/>
      <c r="E51" s="19"/>
      <c r="F51" s="38"/>
      <c r="G51" s="39"/>
      <c r="H51" s="52"/>
      <c r="I51" s="22"/>
    </row>
    <row r="52" spans="2:9" s="72" customFormat="1">
      <c r="B52" s="28"/>
      <c r="C52" s="18"/>
      <c r="D52" s="19"/>
      <c r="E52" s="19"/>
      <c r="F52" s="38"/>
      <c r="G52" s="39"/>
      <c r="H52" s="52"/>
      <c r="I52" s="22"/>
    </row>
    <row r="53" spans="2:9" s="72" customFormat="1">
      <c r="B53" s="28"/>
      <c r="C53" s="18"/>
      <c r="D53" s="19"/>
      <c r="E53" s="19"/>
      <c r="F53" s="38"/>
      <c r="G53" s="39"/>
      <c r="H53" s="52"/>
      <c r="I53" s="22"/>
    </row>
    <row r="54" spans="2:9" s="72" customFormat="1">
      <c r="B54" s="28"/>
      <c r="C54" s="18"/>
      <c r="D54" s="19"/>
      <c r="E54" s="19"/>
      <c r="F54" s="38"/>
      <c r="G54" s="39"/>
      <c r="H54" s="52"/>
      <c r="I54" s="22"/>
    </row>
    <row r="55" spans="2:9" s="72" customFormat="1">
      <c r="B55" s="28"/>
      <c r="C55" s="18"/>
      <c r="D55" s="19"/>
      <c r="E55" s="19"/>
      <c r="F55" s="38"/>
      <c r="G55" s="39"/>
      <c r="H55" s="52"/>
      <c r="I55" s="22"/>
    </row>
    <row r="56" spans="2:9">
      <c r="B56" s="28"/>
      <c r="C56" s="18"/>
      <c r="D56" s="25"/>
      <c r="E56" s="25"/>
      <c r="F56" s="29"/>
      <c r="G56" s="36"/>
      <c r="H56" s="52"/>
      <c r="I56" s="31"/>
    </row>
    <row r="57" spans="2:9">
      <c r="B57" s="28"/>
      <c r="C57" s="18"/>
      <c r="D57" s="25"/>
      <c r="E57" s="25"/>
      <c r="F57" s="29"/>
      <c r="G57" s="36"/>
      <c r="H57" s="52"/>
      <c r="I57" s="31"/>
    </row>
    <row r="58" spans="2:9">
      <c r="B58" s="28"/>
      <c r="C58" s="18"/>
      <c r="D58" s="25"/>
      <c r="E58" s="25"/>
      <c r="F58" s="29"/>
      <c r="G58" s="41"/>
      <c r="H58" s="52"/>
      <c r="I58" s="27"/>
    </row>
    <row r="59" spans="2:9">
      <c r="B59" s="28"/>
      <c r="C59" s="18"/>
      <c r="D59" s="25"/>
      <c r="E59" s="25"/>
      <c r="F59" s="29"/>
      <c r="G59" s="41"/>
      <c r="H59" s="52"/>
      <c r="I59" s="27"/>
    </row>
    <row r="60" spans="2:9">
      <c r="B60" s="28"/>
      <c r="C60" s="18"/>
      <c r="D60" s="25"/>
      <c r="E60" s="25"/>
      <c r="F60" s="29"/>
      <c r="G60" s="41"/>
      <c r="H60" s="52"/>
      <c r="I60" s="27"/>
    </row>
    <row r="61" spans="2:9">
      <c r="B61" s="28"/>
      <c r="C61" s="37"/>
      <c r="D61" s="25"/>
      <c r="E61" s="25"/>
      <c r="F61" s="29"/>
      <c r="G61" s="41"/>
      <c r="H61" s="52"/>
      <c r="I61" s="27"/>
    </row>
    <row r="62" spans="2:9">
      <c r="B62" s="28"/>
      <c r="C62" s="37"/>
      <c r="D62" s="25"/>
      <c r="E62" s="25"/>
      <c r="F62" s="29"/>
      <c r="G62" s="32"/>
      <c r="H62" s="52"/>
      <c r="I62" s="27"/>
    </row>
    <row r="63" spans="2:9">
      <c r="B63" s="28"/>
      <c r="C63" s="37"/>
      <c r="D63" s="25"/>
      <c r="E63" s="25"/>
      <c r="F63" s="29"/>
      <c r="G63" s="32"/>
      <c r="H63" s="52"/>
      <c r="I63" s="27"/>
    </row>
    <row r="64" spans="2:9">
      <c r="B64" s="28"/>
      <c r="C64" s="37"/>
      <c r="D64" s="25"/>
      <c r="E64" s="25"/>
      <c r="F64" s="29"/>
      <c r="G64" s="32"/>
      <c r="H64" s="52"/>
      <c r="I64" s="27"/>
    </row>
    <row r="65" spans="2:9">
      <c r="B65" s="28"/>
      <c r="C65" s="37"/>
      <c r="D65" s="25"/>
      <c r="E65" s="25"/>
      <c r="F65" s="29"/>
      <c r="G65" s="32"/>
      <c r="H65" s="52"/>
      <c r="I65" s="27"/>
    </row>
    <row r="66" spans="2:9">
      <c r="B66" s="28"/>
      <c r="C66" s="18"/>
      <c r="D66" s="25"/>
      <c r="E66" s="25"/>
      <c r="F66" s="25"/>
      <c r="G66" s="26"/>
      <c r="H66" s="52"/>
      <c r="I66" s="27"/>
    </row>
    <row r="67" spans="2:9">
      <c r="B67" s="28"/>
      <c r="C67" s="18"/>
      <c r="D67" s="25"/>
      <c r="E67" s="25"/>
      <c r="F67" s="25"/>
      <c r="G67" s="26"/>
      <c r="H67" s="52"/>
      <c r="I67" s="27"/>
    </row>
    <row r="68" spans="2:9">
      <c r="B68" s="28"/>
      <c r="C68" s="18"/>
      <c r="D68" s="25"/>
      <c r="E68" s="25"/>
      <c r="F68" s="25"/>
      <c r="G68" s="26"/>
      <c r="H68" s="52"/>
      <c r="I68" s="27"/>
    </row>
    <row r="69" spans="2:9">
      <c r="B69" s="28"/>
      <c r="C69" s="18"/>
      <c r="D69" s="25"/>
      <c r="E69" s="25"/>
      <c r="F69" s="25"/>
      <c r="G69" s="26"/>
      <c r="H69" s="52"/>
      <c r="I69" s="27"/>
    </row>
    <row r="70" spans="2:9">
      <c r="B70" s="28"/>
      <c r="C70" s="18"/>
      <c r="D70" s="25"/>
      <c r="E70" s="25"/>
      <c r="F70" s="25"/>
      <c r="G70" s="36"/>
      <c r="H70" s="52"/>
      <c r="I70" s="27"/>
    </row>
    <row r="71" spans="2:9">
      <c r="B71" s="28"/>
      <c r="C71" s="18"/>
      <c r="D71" s="25"/>
      <c r="E71" s="25"/>
      <c r="F71" s="25"/>
      <c r="G71" s="36"/>
      <c r="H71" s="52"/>
      <c r="I71" s="27"/>
    </row>
    <row r="72" spans="2:9">
      <c r="B72" s="28"/>
      <c r="C72" s="18"/>
      <c r="D72" s="25"/>
      <c r="E72" s="25"/>
      <c r="F72" s="25"/>
      <c r="G72" s="36"/>
      <c r="H72" s="52"/>
      <c r="I72" s="27"/>
    </row>
    <row r="73" spans="2:9">
      <c r="B73" s="28"/>
      <c r="C73" s="18"/>
      <c r="D73" s="25"/>
      <c r="E73" s="25"/>
      <c r="F73" s="25"/>
      <c r="G73" s="36"/>
      <c r="H73" s="52"/>
      <c r="I73" s="27"/>
    </row>
    <row r="74" spans="2:9">
      <c r="B74" s="28"/>
      <c r="C74" s="18"/>
      <c r="D74" s="25"/>
      <c r="E74" s="25"/>
      <c r="F74" s="25"/>
      <c r="G74" s="36"/>
      <c r="H74" s="52"/>
      <c r="I74" s="27"/>
    </row>
    <row r="75" spans="2:9">
      <c r="B75" s="28"/>
      <c r="C75" s="18"/>
      <c r="D75" s="25"/>
      <c r="E75" s="25"/>
      <c r="F75" s="25"/>
      <c r="G75" s="36"/>
      <c r="H75" s="52"/>
      <c r="I75" s="27"/>
    </row>
    <row r="76" spans="2:9">
      <c r="B76" s="28"/>
      <c r="C76" s="18"/>
      <c r="D76" s="25"/>
      <c r="E76" s="25"/>
      <c r="F76" s="25"/>
      <c r="G76" s="36"/>
      <c r="H76" s="52"/>
      <c r="I76" s="27"/>
    </row>
    <row r="77" spans="2:9" s="48" customFormat="1" ht="19.5" customHeight="1">
      <c r="B77" s="62" t="str">
        <f>$B$10</f>
        <v>C5.1</v>
      </c>
      <c r="C77" s="43" t="s">
        <v>40</v>
      </c>
      <c r="D77" s="44"/>
      <c r="E77" s="44"/>
      <c r="F77" s="45"/>
      <c r="G77" s="44"/>
      <c r="H77" s="46"/>
      <c r="I77" s="47"/>
    </row>
  </sheetData>
  <mergeCells count="4">
    <mergeCell ref="F1:H1"/>
    <mergeCell ref="B4:G4"/>
    <mergeCell ref="H4:H7"/>
    <mergeCell ref="B5:G7"/>
  </mergeCells>
  <printOptions horizontalCentered="1"/>
  <pageMargins left="0.25" right="0.25" top="0.75" bottom="0.75" header="0.3" footer="0.3"/>
  <pageSetup paperSize="9" scale="75" firstPageNumber="31" orientation="portrait" cellComments="asDisplayed" useFirstPageNumber="1" r:id="rId1"/>
  <headerFooter>
    <oddHeader xml:space="preserve">&amp;R&amp;"Arial,Bold Italic"
</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61"/>
  <sheetViews>
    <sheetView view="pageBreakPreview" zoomScale="85" zoomScaleNormal="85" zoomScaleSheetLayoutView="85" workbookViewId="0">
      <selection activeCell="A56" sqref="A56:XFD56"/>
    </sheetView>
  </sheetViews>
  <sheetFormatPr defaultColWidth="6.86328125" defaultRowHeight="12.75"/>
  <cols>
    <col min="1" max="1" width="0.86328125" style="5" customWidth="1"/>
    <col min="2" max="2" width="11.73046875" style="54" customWidth="1"/>
    <col min="3" max="3" width="45.73046875" style="2" customWidth="1"/>
    <col min="4" max="4" width="13.73046875" style="3" customWidth="1"/>
    <col min="5" max="5" width="15.73046875" style="3" customWidth="1"/>
    <col min="6" max="6" width="15.73046875" style="5" customWidth="1"/>
    <col min="7" max="7" width="15.73046875" style="145" customWidth="1"/>
    <col min="8" max="8" width="0.86328125" style="4" customWidth="1"/>
    <col min="9" max="16384" width="6.86328125" style="5"/>
  </cols>
  <sheetData>
    <row r="1" spans="2:9" ht="13.15">
      <c r="B1" s="1" t="str">
        <f>C1.2!A1</f>
        <v>NDZ Local Municipality</v>
      </c>
      <c r="F1" s="434" t="str">
        <f>C1.2!E1</f>
        <v>CONTRACT No. PWBS-B022/23/24</v>
      </c>
      <c r="G1" s="434"/>
      <c r="H1" s="48"/>
      <c r="I1" s="4"/>
    </row>
    <row r="2" spans="2:9" ht="13.15">
      <c r="B2" s="1" t="str">
        <f>C1.2!A2</f>
        <v>CONCRETE SURFACING OF MQASHENI ACCESS ROAD</v>
      </c>
      <c r="F2" s="3"/>
      <c r="G2" s="5"/>
      <c r="I2" s="4"/>
    </row>
    <row r="3" spans="2:9" s="76" customFormat="1">
      <c r="B3" s="64"/>
      <c r="C3" s="64"/>
      <c r="D3" s="77"/>
      <c r="E3" s="77"/>
      <c r="F3" s="77"/>
      <c r="G3" s="78"/>
      <c r="H3" s="79"/>
      <c r="I3" s="75"/>
    </row>
    <row r="4" spans="2:9" ht="13.15">
      <c r="B4" s="394" t="s">
        <v>0</v>
      </c>
      <c r="C4" s="395"/>
      <c r="D4" s="395"/>
      <c r="E4" s="395"/>
      <c r="F4" s="395"/>
      <c r="G4" s="431" t="str">
        <f>"CHAPTER "&amp;B10</f>
        <v>CHAPTER C5.2</v>
      </c>
      <c r="H4" s="11"/>
    </row>
    <row r="5" spans="2:9" ht="7.5" customHeight="1">
      <c r="B5" s="399"/>
      <c r="C5" s="400"/>
      <c r="D5" s="400"/>
      <c r="E5" s="400"/>
      <c r="F5" s="400"/>
      <c r="G5" s="432"/>
      <c r="H5" s="12"/>
    </row>
    <row r="6" spans="2:9" ht="12.75" customHeight="1">
      <c r="B6" s="399"/>
      <c r="C6" s="400"/>
      <c r="D6" s="400"/>
      <c r="E6" s="400"/>
      <c r="F6" s="400"/>
      <c r="G6" s="432"/>
      <c r="H6" s="12"/>
    </row>
    <row r="7" spans="2:9" ht="7.5" customHeight="1">
      <c r="B7" s="401"/>
      <c r="C7" s="402"/>
      <c r="D7" s="402"/>
      <c r="E7" s="402"/>
      <c r="F7" s="402"/>
      <c r="G7" s="433"/>
      <c r="H7" s="12"/>
    </row>
    <row r="8" spans="2:9" s="16" customFormat="1" ht="24.95" customHeight="1">
      <c r="B8" s="13" t="s">
        <v>1</v>
      </c>
      <c r="C8" s="14" t="s">
        <v>2</v>
      </c>
      <c r="D8" s="14" t="s">
        <v>3</v>
      </c>
      <c r="E8" s="14" t="s">
        <v>5</v>
      </c>
      <c r="F8" s="14" t="s">
        <v>6</v>
      </c>
      <c r="G8" s="146" t="s">
        <v>7</v>
      </c>
      <c r="H8" s="15"/>
    </row>
    <row r="9" spans="2:9">
      <c r="B9" s="28"/>
      <c r="C9" s="18"/>
      <c r="D9" s="19"/>
      <c r="E9" s="19"/>
      <c r="F9" s="20"/>
      <c r="G9" s="147" t="str">
        <f>IF(D9="","",E9*F9)</f>
        <v/>
      </c>
      <c r="H9" s="148"/>
    </row>
    <row r="10" spans="2:9" ht="13.15">
      <c r="B10" s="23" t="s">
        <v>563</v>
      </c>
      <c r="C10" s="24" t="s">
        <v>564</v>
      </c>
      <c r="D10" s="25"/>
      <c r="E10" s="25"/>
      <c r="F10" s="26"/>
      <c r="G10" s="147" t="str">
        <f>IF(D10="","",E10*F10)</f>
        <v/>
      </c>
      <c r="H10" s="153"/>
    </row>
    <row r="11" spans="2:9">
      <c r="B11" s="28"/>
      <c r="C11" s="18"/>
      <c r="D11" s="25"/>
      <c r="E11" s="25"/>
      <c r="F11" s="26"/>
      <c r="G11" s="147" t="str">
        <f>IF(D11="","",E11*F11)</f>
        <v/>
      </c>
      <c r="H11" s="153"/>
    </row>
    <row r="12" spans="2:9" ht="13.15">
      <c r="B12" s="155" t="s">
        <v>565</v>
      </c>
      <c r="C12" s="150" t="s">
        <v>566</v>
      </c>
      <c r="D12" s="25"/>
      <c r="E12" s="156"/>
      <c r="F12" s="157"/>
      <c r="G12" s="147" t="str">
        <f>IF(D12="","",E12*F12)</f>
        <v/>
      </c>
      <c r="H12" s="153"/>
    </row>
    <row r="13" spans="2:9" ht="13.15">
      <c r="B13" s="166"/>
      <c r="C13" s="167"/>
      <c r="D13" s="25"/>
      <c r="E13" s="151"/>
      <c r="F13" s="152"/>
      <c r="G13" s="147"/>
      <c r="H13" s="153"/>
    </row>
    <row r="14" spans="2:9" ht="25.5">
      <c r="B14" s="166" t="s">
        <v>567</v>
      </c>
      <c r="C14" s="167" t="s">
        <v>568</v>
      </c>
      <c r="D14" s="25"/>
      <c r="E14" s="156"/>
      <c r="F14" s="190"/>
      <c r="G14" s="147"/>
      <c r="H14" s="162"/>
    </row>
    <row r="15" spans="2:9">
      <c r="B15" s="166"/>
      <c r="C15" s="167"/>
      <c r="D15" s="25"/>
      <c r="E15" s="156"/>
      <c r="F15" s="190"/>
      <c r="G15" s="147"/>
      <c r="H15" s="162"/>
    </row>
    <row r="16" spans="2:9">
      <c r="B16" s="166"/>
      <c r="C16" s="167" t="s">
        <v>569</v>
      </c>
      <c r="D16" s="25" t="s">
        <v>191</v>
      </c>
      <c r="E16" s="156">
        <v>500</v>
      </c>
      <c r="F16" s="157"/>
      <c r="G16" s="147"/>
      <c r="H16" s="162"/>
    </row>
    <row r="17" spans="2:8">
      <c r="B17" s="166"/>
      <c r="C17" s="167"/>
      <c r="D17" s="25"/>
      <c r="E17" s="156"/>
      <c r="F17" s="157"/>
      <c r="G17" s="147"/>
      <c r="H17" s="162"/>
    </row>
    <row r="18" spans="2:8" ht="14.25" customHeight="1">
      <c r="B18" s="161"/>
      <c r="C18" s="167" t="s">
        <v>570</v>
      </c>
      <c r="D18" s="25" t="s">
        <v>192</v>
      </c>
      <c r="E18" s="156">
        <v>116</v>
      </c>
      <c r="F18" s="157"/>
      <c r="G18" s="147"/>
      <c r="H18" s="162"/>
    </row>
    <row r="19" spans="2:8">
      <c r="B19" s="166"/>
      <c r="C19" s="167"/>
      <c r="D19" s="25"/>
      <c r="E19" s="156"/>
      <c r="F19" s="157"/>
      <c r="G19" s="147"/>
      <c r="H19" s="162"/>
    </row>
    <row r="20" spans="2:8">
      <c r="B20" s="161" t="s">
        <v>571</v>
      </c>
      <c r="C20" s="167" t="s">
        <v>572</v>
      </c>
      <c r="D20" s="25" t="s">
        <v>191</v>
      </c>
      <c r="E20" s="156">
        <v>120</v>
      </c>
      <c r="F20" s="157"/>
      <c r="G20" s="147"/>
      <c r="H20" s="153"/>
    </row>
    <row r="21" spans="2:8" s="48" customFormat="1" ht="13.15">
      <c r="B21" s="166"/>
      <c r="C21" s="167"/>
      <c r="D21" s="25"/>
      <c r="E21" s="156"/>
      <c r="F21" s="157"/>
      <c r="G21" s="147"/>
      <c r="H21" s="344"/>
    </row>
    <row r="22" spans="2:8" ht="26.25">
      <c r="B22" s="204" t="s">
        <v>573</v>
      </c>
      <c r="C22" s="150" t="s">
        <v>574</v>
      </c>
      <c r="D22" s="25" t="s">
        <v>191</v>
      </c>
      <c r="E22" s="156">
        <v>105</v>
      </c>
      <c r="F22" s="157"/>
      <c r="G22" s="147"/>
      <c r="H22" s="162"/>
    </row>
    <row r="23" spans="2:8">
      <c r="B23" s="161"/>
      <c r="C23" s="167"/>
      <c r="D23" s="25"/>
      <c r="E23" s="156"/>
      <c r="F23" s="157"/>
      <c r="G23" s="147"/>
      <c r="H23" s="162"/>
    </row>
    <row r="24" spans="2:8" ht="13.15">
      <c r="B24" s="204" t="s">
        <v>575</v>
      </c>
      <c r="C24" s="150" t="s">
        <v>576</v>
      </c>
      <c r="D24" s="25"/>
      <c r="E24" s="156"/>
      <c r="F24" s="172"/>
      <c r="G24" s="147"/>
      <c r="H24" s="162"/>
    </row>
    <row r="25" spans="2:8">
      <c r="B25" s="161"/>
      <c r="C25" s="167"/>
      <c r="D25" s="25"/>
      <c r="E25" s="156"/>
      <c r="F25" s="157"/>
      <c r="G25" s="147"/>
      <c r="H25" s="162"/>
    </row>
    <row r="26" spans="2:8" ht="25.5">
      <c r="B26" s="166" t="s">
        <v>577</v>
      </c>
      <c r="C26" s="167" t="s">
        <v>578</v>
      </c>
      <c r="D26" s="25" t="s">
        <v>191</v>
      </c>
      <c r="E26" s="156">
        <v>300</v>
      </c>
      <c r="F26" s="157"/>
      <c r="G26" s="147"/>
      <c r="H26" s="162"/>
    </row>
    <row r="27" spans="2:8">
      <c r="B27" s="161"/>
      <c r="C27" s="167"/>
      <c r="D27" s="25"/>
      <c r="E27" s="171"/>
      <c r="F27" s="157"/>
      <c r="G27" s="173"/>
      <c r="H27" s="162"/>
    </row>
    <row r="28" spans="2:8" ht="26.25">
      <c r="B28" s="204" t="s">
        <v>579</v>
      </c>
      <c r="C28" s="150" t="s">
        <v>580</v>
      </c>
      <c r="D28" s="25"/>
      <c r="E28" s="156"/>
      <c r="F28" s="157"/>
      <c r="G28" s="147"/>
      <c r="H28" s="162"/>
    </row>
    <row r="29" spans="2:8">
      <c r="B29" s="161"/>
      <c r="C29" s="167"/>
      <c r="D29" s="25"/>
      <c r="E29" s="156"/>
      <c r="F29" s="157"/>
      <c r="G29" s="147"/>
      <c r="H29" s="162"/>
    </row>
    <row r="30" spans="2:8">
      <c r="B30" s="166" t="s">
        <v>581</v>
      </c>
      <c r="C30" s="167" t="s">
        <v>582</v>
      </c>
      <c r="D30" s="25" t="s">
        <v>192</v>
      </c>
      <c r="E30" s="156">
        <v>400</v>
      </c>
      <c r="F30" s="157"/>
      <c r="G30" s="147"/>
      <c r="H30" s="162"/>
    </row>
    <row r="31" spans="2:8">
      <c r="B31" s="161"/>
      <c r="C31" s="167"/>
      <c r="D31" s="25"/>
      <c r="E31" s="171"/>
      <c r="F31" s="172"/>
      <c r="G31" s="173"/>
      <c r="H31" s="162"/>
    </row>
    <row r="32" spans="2:8">
      <c r="B32" s="166"/>
      <c r="C32" s="167"/>
      <c r="D32" s="25"/>
      <c r="E32" s="171"/>
      <c r="F32" s="173"/>
      <c r="G32" s="173"/>
      <c r="H32" s="162"/>
    </row>
    <row r="33" spans="2:8">
      <c r="B33" s="166"/>
      <c r="C33" s="167"/>
      <c r="D33" s="25"/>
      <c r="E33" s="171"/>
      <c r="F33" s="190"/>
      <c r="G33" s="173"/>
      <c r="H33" s="162"/>
    </row>
    <row r="34" spans="2:8">
      <c r="B34" s="166"/>
      <c r="C34" s="167"/>
      <c r="D34" s="25"/>
      <c r="E34" s="156"/>
      <c r="F34" s="157"/>
      <c r="G34" s="147" t="str">
        <f>IF(D34="","",E34*F34)</f>
        <v/>
      </c>
      <c r="H34" s="162"/>
    </row>
    <row r="35" spans="2:8">
      <c r="B35" s="161"/>
      <c r="C35" s="167"/>
      <c r="D35" s="25"/>
      <c r="E35" s="171"/>
      <c r="F35" s="190"/>
      <c r="G35" s="173"/>
      <c r="H35" s="162"/>
    </row>
    <row r="36" spans="2:8">
      <c r="B36" s="166"/>
      <c r="C36" s="167"/>
      <c r="D36" s="25"/>
      <c r="E36" s="171"/>
      <c r="F36" s="190"/>
      <c r="G36" s="173"/>
      <c r="H36" s="162"/>
    </row>
    <row r="37" spans="2:8">
      <c r="B37" s="166"/>
      <c r="C37" s="167"/>
      <c r="D37" s="25"/>
      <c r="E37" s="171"/>
      <c r="F37" s="190"/>
      <c r="G37" s="173"/>
      <c r="H37" s="162"/>
    </row>
    <row r="38" spans="2:8">
      <c r="B38" s="166"/>
      <c r="C38" s="167"/>
      <c r="D38" s="25"/>
      <c r="E38" s="171"/>
      <c r="F38" s="190"/>
      <c r="G38" s="173"/>
      <c r="H38" s="162"/>
    </row>
    <row r="39" spans="2:8">
      <c r="B39" s="166"/>
      <c r="C39" s="167"/>
      <c r="D39" s="25"/>
      <c r="E39" s="171"/>
      <c r="F39" s="190"/>
      <c r="G39" s="173"/>
      <c r="H39" s="162"/>
    </row>
    <row r="40" spans="2:8">
      <c r="B40" s="166"/>
      <c r="C40" s="167"/>
      <c r="D40" s="25"/>
      <c r="E40" s="171"/>
      <c r="F40" s="190"/>
      <c r="G40" s="173"/>
      <c r="H40" s="162"/>
    </row>
    <row r="41" spans="2:8">
      <c r="B41" s="166"/>
      <c r="C41" s="167"/>
      <c r="D41" s="25"/>
      <c r="E41" s="171"/>
      <c r="F41" s="190"/>
      <c r="G41" s="173"/>
      <c r="H41" s="162"/>
    </row>
    <row r="42" spans="2:8">
      <c r="B42" s="166"/>
      <c r="C42" s="167"/>
      <c r="D42" s="25"/>
      <c r="E42" s="171"/>
      <c r="F42" s="190"/>
      <c r="G42" s="173"/>
      <c r="H42" s="162"/>
    </row>
    <row r="43" spans="2:8">
      <c r="B43" s="166"/>
      <c r="C43" s="167"/>
      <c r="D43" s="25"/>
      <c r="E43" s="171"/>
      <c r="F43" s="190"/>
      <c r="G43" s="173"/>
      <c r="H43" s="162"/>
    </row>
    <row r="44" spans="2:8">
      <c r="B44" s="166"/>
      <c r="C44" s="167"/>
      <c r="D44" s="25"/>
      <c r="E44" s="156"/>
      <c r="F44" s="157"/>
      <c r="G44" s="147"/>
      <c r="H44" s="162"/>
    </row>
    <row r="45" spans="2:8">
      <c r="B45" s="166"/>
      <c r="C45" s="167"/>
      <c r="D45" s="25"/>
      <c r="E45" s="156"/>
      <c r="F45" s="157"/>
      <c r="G45" s="147" t="str">
        <f>IF(D45="","",E45*F45)</f>
        <v/>
      </c>
      <c r="H45" s="162"/>
    </row>
    <row r="46" spans="2:8">
      <c r="B46" s="166"/>
      <c r="C46" s="167"/>
      <c r="D46" s="25"/>
      <c r="E46" s="156"/>
      <c r="F46" s="157"/>
      <c r="G46" s="147"/>
      <c r="H46" s="162"/>
    </row>
    <row r="47" spans="2:8">
      <c r="B47" s="166"/>
      <c r="C47" s="167"/>
      <c r="D47" s="25"/>
      <c r="E47" s="156"/>
      <c r="F47" s="157"/>
      <c r="G47" s="147" t="str">
        <f>IF(D47="","",E47*F47)</f>
        <v/>
      </c>
      <c r="H47" s="162"/>
    </row>
    <row r="48" spans="2:8">
      <c r="B48" s="166"/>
      <c r="C48" s="167"/>
      <c r="D48" s="25"/>
      <c r="E48" s="156"/>
      <c r="F48" s="157"/>
      <c r="G48" s="147"/>
      <c r="H48" s="162"/>
    </row>
    <row r="49" spans="2:8" ht="13.15">
      <c r="B49" s="155"/>
      <c r="C49" s="150"/>
      <c r="D49" s="25"/>
      <c r="E49" s="156"/>
      <c r="F49" s="157"/>
      <c r="G49" s="147"/>
      <c r="H49" s="162"/>
    </row>
    <row r="50" spans="2:8">
      <c r="B50" s="166"/>
      <c r="C50" s="167"/>
      <c r="D50" s="25"/>
      <c r="E50" s="156"/>
      <c r="F50" s="157"/>
      <c r="G50" s="147"/>
      <c r="H50" s="162"/>
    </row>
    <row r="51" spans="2:8">
      <c r="B51" s="166"/>
      <c r="C51" s="167"/>
      <c r="D51" s="25"/>
      <c r="E51" s="156"/>
      <c r="F51" s="157"/>
      <c r="G51" s="147" t="str">
        <f>IF(D51="","",E51*F51)</f>
        <v/>
      </c>
      <c r="H51" s="162"/>
    </row>
    <row r="52" spans="2:8">
      <c r="B52" s="166"/>
      <c r="C52" s="167"/>
      <c r="D52" s="25"/>
      <c r="E52" s="156"/>
      <c r="F52" s="157"/>
      <c r="G52" s="147"/>
      <c r="H52" s="162"/>
    </row>
    <row r="53" spans="2:8">
      <c r="B53" s="166"/>
      <c r="C53" s="167"/>
      <c r="D53" s="25"/>
      <c r="E53" s="156"/>
      <c r="F53" s="157"/>
      <c r="G53" s="147" t="str">
        <f>IF(D53="","",E53*F53)</f>
        <v/>
      </c>
      <c r="H53" s="162"/>
    </row>
    <row r="54" spans="2:8">
      <c r="B54" s="166"/>
      <c r="C54" s="167"/>
      <c r="D54" s="25"/>
      <c r="E54" s="156"/>
      <c r="F54" s="157"/>
      <c r="G54" s="147"/>
      <c r="H54" s="162"/>
    </row>
    <row r="55" spans="2:8" ht="13.15">
      <c r="B55" s="155"/>
      <c r="C55" s="150"/>
      <c r="D55" s="25"/>
      <c r="E55" s="156"/>
      <c r="F55" s="157"/>
      <c r="G55" s="147"/>
      <c r="H55" s="162"/>
    </row>
    <row r="56" spans="2:8">
      <c r="B56" s="166"/>
      <c r="C56" s="167"/>
      <c r="D56" s="25"/>
      <c r="E56" s="156"/>
      <c r="F56" s="157"/>
      <c r="G56" s="147"/>
      <c r="H56" s="162"/>
    </row>
    <row r="57" spans="2:8">
      <c r="B57" s="166"/>
      <c r="C57" s="167"/>
      <c r="D57" s="25"/>
      <c r="E57" s="156"/>
      <c r="F57" s="157"/>
      <c r="G57" s="147" t="str">
        <f>IF(D57="","",E57*F57)</f>
        <v/>
      </c>
      <c r="H57" s="162"/>
    </row>
    <row r="58" spans="2:8">
      <c r="B58" s="166"/>
      <c r="C58" s="167"/>
      <c r="D58" s="25"/>
      <c r="E58" s="156"/>
      <c r="F58" s="157"/>
      <c r="G58" s="147"/>
      <c r="H58" s="162"/>
    </row>
    <row r="59" spans="2:8">
      <c r="B59" s="166"/>
      <c r="C59" s="167"/>
      <c r="D59" s="25"/>
      <c r="E59" s="156"/>
      <c r="F59" s="157"/>
      <c r="G59" s="147" t="str">
        <f>IF(D59="","",E59*F59)</f>
        <v/>
      </c>
      <c r="H59" s="162"/>
    </row>
    <row r="60" spans="2:8">
      <c r="B60" s="28"/>
      <c r="C60" s="18"/>
      <c r="D60" s="25"/>
      <c r="E60" s="25"/>
      <c r="F60" s="345"/>
      <c r="G60" s="147"/>
      <c r="H60" s="153"/>
    </row>
    <row r="61" spans="2:8" s="48" customFormat="1" ht="24.95" customHeight="1">
      <c r="B61" s="62" t="s">
        <v>563</v>
      </c>
      <c r="C61" s="43" t="s">
        <v>40</v>
      </c>
      <c r="D61" s="45"/>
      <c r="E61" s="45"/>
      <c r="F61" s="44"/>
      <c r="G61" s="346"/>
      <c r="H61" s="196"/>
    </row>
  </sheetData>
  <mergeCells count="4">
    <mergeCell ref="B4:F4"/>
    <mergeCell ref="G4:G7"/>
    <mergeCell ref="B5:F7"/>
    <mergeCell ref="F1:G1"/>
  </mergeCells>
  <printOptions horizontalCentered="1"/>
  <pageMargins left="0.25" right="0.25" top="0.75" bottom="0.75" header="0.3" footer="0.3"/>
  <pageSetup paperSize="9" scale="75" firstPageNumber="31" orientation="portrait" cellComments="asDisplayed" useFirstPageNumber="1" r:id="rId1"/>
  <headerFooter>
    <oddHeader xml:space="preserve">&amp;R&amp;"Arial,Bold Italic"
</oddHeader>
  </headerFooter>
  <colBreaks count="1" manualBreakCount="1">
    <brk id="8" max="68"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71"/>
  <sheetViews>
    <sheetView view="pageBreakPreview" zoomScale="85" zoomScaleNormal="85" zoomScaleSheetLayoutView="85" workbookViewId="0">
      <selection activeCell="A56" sqref="A56:XFD56"/>
    </sheetView>
  </sheetViews>
  <sheetFormatPr defaultColWidth="6.86328125" defaultRowHeight="12.75"/>
  <cols>
    <col min="1" max="1" width="0.86328125" style="5" customWidth="1"/>
    <col min="2" max="2" width="11.73046875" style="54" customWidth="1"/>
    <col min="3" max="3" width="45.73046875" style="63" customWidth="1"/>
    <col min="4" max="4" width="13.73046875" style="3" customWidth="1"/>
    <col min="5" max="5" width="15.73046875" style="3" customWidth="1"/>
    <col min="6" max="6" width="15.73046875" style="5" customWidth="1"/>
    <col min="7" max="7" width="15.73046875" style="4" customWidth="1"/>
    <col min="8" max="8" width="0.86328125" style="4" customWidth="1"/>
    <col min="9" max="16384" width="6.86328125" style="5"/>
  </cols>
  <sheetData>
    <row r="1" spans="2:9" ht="13.15">
      <c r="B1" s="1" t="str">
        <f>C1.2!A1</f>
        <v>NDZ Local Municipality</v>
      </c>
      <c r="C1" s="2"/>
      <c r="F1" s="403" t="str">
        <f>C1.2!E1</f>
        <v>CONTRACT No. PWBS-B022/23/24</v>
      </c>
      <c r="G1" s="403"/>
      <c r="H1" s="403"/>
      <c r="I1" s="4"/>
    </row>
    <row r="2" spans="2:9" ht="13.15">
      <c r="B2" s="1" t="str">
        <f>C1.2!A2</f>
        <v>CONCRETE SURFACING OF MQASHENI ACCESS ROAD</v>
      </c>
      <c r="C2" s="2"/>
      <c r="F2" s="3"/>
      <c r="G2" s="5"/>
      <c r="I2" s="4"/>
    </row>
    <row r="3" spans="2:9">
      <c r="B3" s="7"/>
      <c r="C3" s="64"/>
      <c r="D3" s="8"/>
      <c r="E3" s="8"/>
      <c r="F3" s="9"/>
      <c r="G3" s="10"/>
    </row>
    <row r="4" spans="2:9" ht="13.15">
      <c r="B4" s="394" t="s">
        <v>0</v>
      </c>
      <c r="C4" s="395"/>
      <c r="D4" s="395"/>
      <c r="E4" s="395"/>
      <c r="F4" s="395"/>
      <c r="G4" s="404" t="str">
        <f>"CHAPTER "&amp;B10</f>
        <v>CHAPTER C5.3</v>
      </c>
      <c r="H4" s="11"/>
    </row>
    <row r="5" spans="2:9" ht="7.5" customHeight="1">
      <c r="B5" s="399"/>
      <c r="C5" s="400"/>
      <c r="D5" s="400"/>
      <c r="E5" s="400"/>
      <c r="F5" s="400"/>
      <c r="G5" s="405"/>
      <c r="H5" s="12"/>
    </row>
    <row r="6" spans="2:9" ht="12.75" customHeight="1">
      <c r="B6" s="399"/>
      <c r="C6" s="400"/>
      <c r="D6" s="400"/>
      <c r="E6" s="400"/>
      <c r="F6" s="400"/>
      <c r="G6" s="405"/>
      <c r="H6" s="12"/>
    </row>
    <row r="7" spans="2:9" ht="7.5" customHeight="1">
      <c r="B7" s="401"/>
      <c r="C7" s="402"/>
      <c r="D7" s="402"/>
      <c r="E7" s="402"/>
      <c r="F7" s="402"/>
      <c r="G7" s="406"/>
      <c r="H7" s="12"/>
    </row>
    <row r="8" spans="2:9" s="16" customFormat="1" ht="24.95" customHeight="1">
      <c r="B8" s="13" t="s">
        <v>1</v>
      </c>
      <c r="C8" s="14" t="s">
        <v>2</v>
      </c>
      <c r="D8" s="14" t="s">
        <v>3</v>
      </c>
      <c r="E8" s="14" t="s">
        <v>5</v>
      </c>
      <c r="F8" s="14" t="s">
        <v>6</v>
      </c>
      <c r="G8" s="14" t="s">
        <v>7</v>
      </c>
      <c r="H8" s="15"/>
    </row>
    <row r="9" spans="2:9">
      <c r="B9" s="17"/>
      <c r="C9" s="18"/>
      <c r="D9" s="19"/>
      <c r="E9" s="19"/>
      <c r="F9" s="20"/>
      <c r="G9" s="21" t="str">
        <f>IF(D9="","",E9*F9)</f>
        <v/>
      </c>
      <c r="H9" s="22"/>
    </row>
    <row r="10" spans="2:9" ht="13.15">
      <c r="B10" s="23" t="s">
        <v>583</v>
      </c>
      <c r="C10" s="24" t="s">
        <v>584</v>
      </c>
      <c r="D10" s="25"/>
      <c r="E10" s="229"/>
      <c r="F10" s="26"/>
      <c r="G10" s="147" t="str">
        <f>IF(D10="","",E10*F10)</f>
        <v/>
      </c>
      <c r="H10" s="27"/>
    </row>
    <row r="11" spans="2:9">
      <c r="B11" s="28"/>
      <c r="C11" s="18"/>
      <c r="D11" s="25"/>
      <c r="E11" s="229"/>
      <c r="F11" s="26"/>
      <c r="G11" s="147" t="str">
        <f>IF(D11="","",E11*F11)</f>
        <v/>
      </c>
      <c r="H11" s="27"/>
    </row>
    <row r="12" spans="2:9" ht="13.15">
      <c r="B12" s="155" t="s">
        <v>585</v>
      </c>
      <c r="C12" s="150" t="s">
        <v>586</v>
      </c>
      <c r="D12" s="25"/>
      <c r="E12" s="347"/>
      <c r="F12" s="157"/>
      <c r="G12" s="147" t="str">
        <f>IF(D12="","",E12*F12)</f>
        <v/>
      </c>
      <c r="H12" s="31"/>
    </row>
    <row r="13" spans="2:9" ht="13.15">
      <c r="B13" s="166"/>
      <c r="C13" s="167"/>
      <c r="D13" s="25"/>
      <c r="E13" s="348"/>
      <c r="F13" s="152"/>
      <c r="G13" s="147"/>
      <c r="H13" s="31"/>
    </row>
    <row r="14" spans="2:9" ht="25.5">
      <c r="B14" s="166" t="s">
        <v>587</v>
      </c>
      <c r="C14" s="167" t="s">
        <v>593</v>
      </c>
      <c r="D14" s="25"/>
      <c r="E14" s="347"/>
      <c r="F14" s="190"/>
      <c r="G14" s="147"/>
      <c r="H14" s="31"/>
    </row>
    <row r="15" spans="2:9">
      <c r="B15" s="166"/>
      <c r="C15" s="167"/>
      <c r="D15" s="25"/>
      <c r="E15" s="347"/>
      <c r="F15" s="190"/>
      <c r="G15" s="147"/>
      <c r="H15" s="31"/>
    </row>
    <row r="16" spans="2:9" ht="38.25">
      <c r="B16" s="166"/>
      <c r="C16" s="167" t="s">
        <v>588</v>
      </c>
      <c r="D16" s="25" t="s">
        <v>191</v>
      </c>
      <c r="E16" s="347">
        <f>500*3.5*0.15*1.5</f>
        <v>393.75</v>
      </c>
      <c r="F16" s="157"/>
      <c r="G16" s="147"/>
      <c r="H16" s="31"/>
    </row>
    <row r="17" spans="2:8">
      <c r="B17" s="166"/>
      <c r="C17" s="167"/>
      <c r="D17" s="25"/>
      <c r="E17" s="347"/>
      <c r="F17" s="157"/>
      <c r="G17" s="147"/>
      <c r="H17" s="31"/>
    </row>
    <row r="18" spans="2:8" ht="25.5">
      <c r="B18" s="161"/>
      <c r="C18" s="167" t="s">
        <v>589</v>
      </c>
      <c r="D18" s="25" t="s">
        <v>191</v>
      </c>
      <c r="E18" s="347">
        <f>500*5*0.15*1.12</f>
        <v>420.00000000000006</v>
      </c>
      <c r="F18" s="157"/>
      <c r="G18" s="147"/>
      <c r="H18" s="31"/>
    </row>
    <row r="19" spans="2:8">
      <c r="B19" s="161"/>
      <c r="C19" s="167"/>
      <c r="D19" s="25"/>
      <c r="E19" s="347"/>
      <c r="F19" s="157"/>
      <c r="G19" s="147"/>
      <c r="H19" s="31"/>
    </row>
    <row r="20" spans="2:8">
      <c r="B20" s="161"/>
      <c r="C20" s="167"/>
      <c r="D20" s="25"/>
      <c r="E20" s="347"/>
      <c r="F20" s="157"/>
      <c r="G20" s="147"/>
      <c r="H20" s="31"/>
    </row>
    <row r="21" spans="2:8">
      <c r="B21" s="161"/>
      <c r="C21" s="167"/>
      <c r="D21" s="25"/>
      <c r="E21" s="347"/>
      <c r="F21" s="157"/>
      <c r="G21" s="147"/>
      <c r="H21" s="31"/>
    </row>
    <row r="22" spans="2:8">
      <c r="B22" s="161"/>
      <c r="C22" s="167"/>
      <c r="D22" s="25"/>
      <c r="E22" s="347"/>
      <c r="F22" s="157"/>
      <c r="G22" s="147"/>
      <c r="H22" s="31"/>
    </row>
    <row r="23" spans="2:8">
      <c r="B23" s="161"/>
      <c r="C23" s="167"/>
      <c r="D23" s="25"/>
      <c r="E23" s="347"/>
      <c r="F23" s="157"/>
      <c r="G23" s="147"/>
      <c r="H23" s="31"/>
    </row>
    <row r="24" spans="2:8">
      <c r="B24" s="161"/>
      <c r="C24" s="167"/>
      <c r="D24" s="25"/>
      <c r="E24" s="347"/>
      <c r="F24" s="157"/>
      <c r="G24" s="147"/>
      <c r="H24" s="31"/>
    </row>
    <row r="25" spans="2:8">
      <c r="B25" s="161"/>
      <c r="C25" s="167"/>
      <c r="D25" s="25"/>
      <c r="E25" s="347"/>
      <c r="F25" s="157"/>
      <c r="G25" s="147"/>
      <c r="H25" s="31"/>
    </row>
    <row r="26" spans="2:8">
      <c r="B26" s="161"/>
      <c r="C26" s="167"/>
      <c r="D26" s="25"/>
      <c r="E26" s="347"/>
      <c r="F26" s="157"/>
      <c r="G26" s="147"/>
      <c r="H26" s="31"/>
    </row>
    <row r="27" spans="2:8">
      <c r="B27" s="161"/>
      <c r="C27" s="167"/>
      <c r="D27" s="25"/>
      <c r="E27" s="347"/>
      <c r="F27" s="157"/>
      <c r="G27" s="147"/>
      <c r="H27" s="31"/>
    </row>
    <row r="28" spans="2:8">
      <c r="B28" s="161"/>
      <c r="C28" s="167"/>
      <c r="D28" s="25"/>
      <c r="E28" s="347"/>
      <c r="F28" s="157"/>
      <c r="G28" s="147"/>
      <c r="H28" s="31"/>
    </row>
    <row r="29" spans="2:8">
      <c r="B29" s="161"/>
      <c r="C29" s="167"/>
      <c r="D29" s="25"/>
      <c r="E29" s="347"/>
      <c r="F29" s="157"/>
      <c r="G29" s="147"/>
      <c r="H29" s="31"/>
    </row>
    <row r="30" spans="2:8">
      <c r="B30" s="161"/>
      <c r="C30" s="167"/>
      <c r="D30" s="25"/>
      <c r="E30" s="347"/>
      <c r="F30" s="157"/>
      <c r="G30" s="147"/>
      <c r="H30" s="31"/>
    </row>
    <row r="31" spans="2:8">
      <c r="B31" s="161"/>
      <c r="C31" s="167"/>
      <c r="D31" s="25"/>
      <c r="E31" s="347"/>
      <c r="F31" s="157"/>
      <c r="G31" s="147"/>
      <c r="H31" s="31"/>
    </row>
    <row r="32" spans="2:8">
      <c r="B32" s="161"/>
      <c r="C32" s="167"/>
      <c r="D32" s="25"/>
      <c r="E32" s="347"/>
      <c r="F32" s="157"/>
      <c r="G32" s="147"/>
      <c r="H32" s="31"/>
    </row>
    <row r="33" spans="2:8">
      <c r="B33" s="161"/>
      <c r="C33" s="167"/>
      <c r="D33" s="25"/>
      <c r="E33" s="347"/>
      <c r="F33" s="157"/>
      <c r="G33" s="147"/>
      <c r="H33" s="31"/>
    </row>
    <row r="34" spans="2:8">
      <c r="B34" s="161"/>
      <c r="C34" s="167"/>
      <c r="D34" s="25"/>
      <c r="E34" s="347"/>
      <c r="F34" s="157"/>
      <c r="G34" s="147"/>
      <c r="H34" s="31"/>
    </row>
    <row r="35" spans="2:8">
      <c r="B35" s="161"/>
      <c r="C35" s="167"/>
      <c r="D35" s="25"/>
      <c r="E35" s="347"/>
      <c r="F35" s="157"/>
      <c r="G35" s="147"/>
      <c r="H35" s="31"/>
    </row>
    <row r="36" spans="2:8">
      <c r="B36" s="161"/>
      <c r="C36" s="167"/>
      <c r="D36" s="25"/>
      <c r="E36" s="347"/>
      <c r="F36" s="157"/>
      <c r="G36" s="147"/>
      <c r="H36" s="31"/>
    </row>
    <row r="37" spans="2:8">
      <c r="B37" s="161"/>
      <c r="C37" s="167"/>
      <c r="D37" s="25"/>
      <c r="E37" s="347"/>
      <c r="F37" s="157"/>
      <c r="G37" s="147"/>
      <c r="H37" s="31"/>
    </row>
    <row r="38" spans="2:8">
      <c r="B38" s="161"/>
      <c r="C38" s="167"/>
      <c r="D38" s="25"/>
      <c r="E38" s="347"/>
      <c r="F38" s="157"/>
      <c r="G38" s="147"/>
      <c r="H38" s="31"/>
    </row>
    <row r="39" spans="2:8">
      <c r="B39" s="166"/>
      <c r="C39" s="167"/>
      <c r="D39" s="25"/>
      <c r="E39" s="347"/>
      <c r="F39" s="157"/>
      <c r="G39" s="147"/>
      <c r="H39" s="31"/>
    </row>
    <row r="40" spans="2:8">
      <c r="B40" s="166"/>
      <c r="C40" s="167"/>
      <c r="D40" s="25"/>
      <c r="E40" s="347"/>
      <c r="F40" s="157"/>
      <c r="G40" s="147"/>
      <c r="H40" s="33"/>
    </row>
    <row r="41" spans="2:8">
      <c r="B41" s="166"/>
      <c r="C41" s="167"/>
      <c r="D41" s="25"/>
      <c r="E41" s="347"/>
      <c r="F41" s="157"/>
      <c r="G41" s="147"/>
      <c r="H41" s="33"/>
    </row>
    <row r="42" spans="2:8">
      <c r="B42" s="166"/>
      <c r="C42" s="167"/>
      <c r="D42" s="25"/>
      <c r="E42" s="347"/>
      <c r="F42" s="157"/>
      <c r="G42" s="147"/>
    </row>
    <row r="43" spans="2:8">
      <c r="B43" s="166"/>
      <c r="C43" s="167"/>
      <c r="D43" s="25"/>
      <c r="E43" s="347"/>
      <c r="F43" s="157"/>
      <c r="G43" s="147"/>
    </row>
    <row r="44" spans="2:8">
      <c r="B44" s="166"/>
      <c r="C44" s="167"/>
      <c r="D44" s="25"/>
      <c r="E44" s="347"/>
      <c r="F44" s="157"/>
      <c r="G44" s="147"/>
    </row>
    <row r="45" spans="2:8">
      <c r="B45" s="161"/>
      <c r="C45" s="167"/>
      <c r="D45" s="25"/>
      <c r="E45" s="347"/>
      <c r="F45" s="157"/>
      <c r="G45" s="147"/>
    </row>
    <row r="46" spans="2:8">
      <c r="B46" s="166"/>
      <c r="C46" s="167"/>
      <c r="D46" s="25"/>
      <c r="E46" s="347"/>
      <c r="F46" s="157"/>
      <c r="G46" s="147"/>
    </row>
    <row r="47" spans="2:8">
      <c r="B47" s="166"/>
      <c r="C47" s="167"/>
      <c r="D47" s="25"/>
      <c r="E47" s="347"/>
      <c r="F47" s="157"/>
      <c r="G47" s="147"/>
    </row>
    <row r="48" spans="2:8">
      <c r="B48" s="166"/>
      <c r="C48" s="167"/>
      <c r="D48" s="25"/>
      <c r="E48" s="347"/>
      <c r="F48" s="157"/>
      <c r="G48" s="147"/>
    </row>
    <row r="49" spans="2:8">
      <c r="B49" s="166"/>
      <c r="C49" s="167"/>
      <c r="D49" s="25"/>
      <c r="E49" s="347"/>
      <c r="F49" s="157"/>
      <c r="G49" s="147"/>
    </row>
    <row r="50" spans="2:8">
      <c r="B50" s="166"/>
      <c r="C50" s="167"/>
      <c r="D50" s="25"/>
      <c r="E50" s="347"/>
      <c r="F50" s="190"/>
      <c r="G50" s="147"/>
    </row>
    <row r="51" spans="2:8" ht="13.15">
      <c r="B51" s="204"/>
      <c r="C51" s="150"/>
      <c r="D51" s="25"/>
      <c r="E51" s="347"/>
      <c r="F51" s="172"/>
      <c r="G51" s="147"/>
    </row>
    <row r="52" spans="2:8">
      <c r="B52" s="161"/>
      <c r="C52" s="167"/>
      <c r="D52" s="25"/>
      <c r="E52" s="347"/>
      <c r="F52" s="157"/>
      <c r="G52" s="147"/>
    </row>
    <row r="53" spans="2:8">
      <c r="B53" s="166"/>
      <c r="C53" s="167"/>
      <c r="D53" s="25"/>
      <c r="E53" s="347"/>
      <c r="F53" s="157"/>
      <c r="G53" s="147"/>
    </row>
    <row r="54" spans="2:8">
      <c r="B54" s="166"/>
      <c r="C54" s="167"/>
      <c r="D54" s="25"/>
      <c r="E54" s="347"/>
      <c r="F54" s="157"/>
      <c r="G54" s="147"/>
      <c r="H54" s="27"/>
    </row>
    <row r="55" spans="2:8">
      <c r="B55" s="166"/>
      <c r="C55" s="167"/>
      <c r="D55" s="25"/>
      <c r="E55" s="347"/>
      <c r="F55" s="157"/>
      <c r="G55" s="147"/>
      <c r="H55" s="27"/>
    </row>
    <row r="56" spans="2:8">
      <c r="B56" s="166"/>
      <c r="C56" s="167"/>
      <c r="D56" s="25"/>
      <c r="E56" s="347"/>
      <c r="F56" s="157"/>
      <c r="G56" s="147"/>
      <c r="H56" s="27"/>
    </row>
    <row r="57" spans="2:8">
      <c r="B57" s="161"/>
      <c r="C57" s="167"/>
      <c r="D57" s="25"/>
      <c r="E57" s="347"/>
      <c r="F57" s="157"/>
      <c r="G57" s="147"/>
      <c r="H57" s="27"/>
    </row>
    <row r="58" spans="2:8">
      <c r="B58" s="28"/>
      <c r="C58" s="18"/>
      <c r="D58" s="25"/>
      <c r="E58" s="29"/>
      <c r="F58" s="36"/>
      <c r="G58" s="21"/>
      <c r="H58" s="31"/>
    </row>
    <row r="59" spans="2:8">
      <c r="B59" s="28"/>
      <c r="C59" s="18"/>
      <c r="D59" s="25"/>
      <c r="E59" s="29"/>
      <c r="F59" s="36"/>
      <c r="G59" s="21"/>
      <c r="H59" s="31"/>
    </row>
    <row r="60" spans="2:8">
      <c r="B60" s="28"/>
      <c r="C60" s="18"/>
      <c r="D60" s="25"/>
      <c r="E60" s="38"/>
      <c r="F60" s="39"/>
      <c r="G60" s="21"/>
      <c r="H60" s="22"/>
    </row>
    <row r="61" spans="2:8">
      <c r="B61" s="28"/>
      <c r="C61" s="18"/>
      <c r="D61" s="25"/>
      <c r="E61" s="38"/>
      <c r="F61" s="39"/>
      <c r="G61" s="21"/>
      <c r="H61" s="22"/>
    </row>
    <row r="62" spans="2:8" s="40" customFormat="1">
      <c r="B62" s="28"/>
      <c r="C62" s="18"/>
      <c r="D62" s="25"/>
      <c r="E62" s="38"/>
      <c r="F62" s="39"/>
      <c r="G62" s="21"/>
      <c r="H62" s="22"/>
    </row>
    <row r="63" spans="2:8" s="40" customFormat="1">
      <c r="B63" s="28"/>
      <c r="C63" s="18"/>
      <c r="D63" s="25"/>
      <c r="E63" s="38"/>
      <c r="F63" s="39"/>
      <c r="G63" s="21"/>
      <c r="H63" s="22"/>
    </row>
    <row r="64" spans="2:8">
      <c r="B64" s="28"/>
      <c r="C64" s="18"/>
      <c r="D64" s="25"/>
      <c r="E64" s="29"/>
      <c r="F64" s="36"/>
      <c r="G64" s="21"/>
      <c r="H64" s="31"/>
    </row>
    <row r="65" spans="2:8">
      <c r="B65" s="28"/>
      <c r="C65" s="18"/>
      <c r="D65" s="25"/>
      <c r="E65" s="29"/>
      <c r="F65" s="36"/>
      <c r="G65" s="21"/>
      <c r="H65" s="31"/>
    </row>
    <row r="66" spans="2:8">
      <c r="B66" s="28"/>
      <c r="C66" s="18"/>
      <c r="D66" s="25"/>
      <c r="E66" s="29"/>
      <c r="F66" s="36"/>
      <c r="G66" s="21"/>
      <c r="H66" s="31"/>
    </row>
    <row r="67" spans="2:8">
      <c r="B67" s="28"/>
      <c r="C67" s="18"/>
      <c r="D67" s="25"/>
      <c r="E67" s="29"/>
      <c r="F67" s="36"/>
      <c r="G67" s="21"/>
      <c r="H67" s="31"/>
    </row>
    <row r="68" spans="2:8">
      <c r="B68" s="28"/>
      <c r="C68" s="18"/>
      <c r="D68" s="25"/>
      <c r="E68" s="29"/>
      <c r="F68" s="36"/>
      <c r="G68" s="21"/>
      <c r="H68" s="31"/>
    </row>
    <row r="69" spans="2:8">
      <c r="B69" s="28"/>
      <c r="C69" s="18"/>
      <c r="D69" s="25"/>
      <c r="E69" s="29"/>
      <c r="F69" s="36"/>
      <c r="G69" s="21"/>
      <c r="H69" s="31"/>
    </row>
    <row r="70" spans="2:8">
      <c r="B70" s="28"/>
      <c r="C70" s="18"/>
      <c r="D70" s="25"/>
      <c r="E70" s="29"/>
      <c r="F70" s="36"/>
      <c r="G70" s="21"/>
      <c r="H70" s="31"/>
    </row>
    <row r="71" spans="2:8" s="48" customFormat="1" ht="19.5" customHeight="1">
      <c r="B71" s="62" t="str">
        <f>$B$10</f>
        <v>C5.3</v>
      </c>
      <c r="C71" s="43" t="s">
        <v>40</v>
      </c>
      <c r="D71" s="44"/>
      <c r="E71" s="45"/>
      <c r="F71" s="44"/>
      <c r="G71" s="46"/>
      <c r="H71" s="47"/>
    </row>
  </sheetData>
  <mergeCells count="4">
    <mergeCell ref="F1:H1"/>
    <mergeCell ref="B4:F4"/>
    <mergeCell ref="G4:G7"/>
    <mergeCell ref="B5:F7"/>
  </mergeCells>
  <printOptions horizontalCentered="1"/>
  <pageMargins left="0.25" right="0.25" top="0.75" bottom="0.75" header="0.3" footer="0.3"/>
  <pageSetup paperSize="9" scale="75" firstPageNumber="31" orientation="portrait" cellComments="asDisplayed" useFirstPageNumber="1" r:id="rId1"/>
  <headerFooter>
    <oddHeader xml:space="preserve">&amp;R&amp;"Arial,Bold Italic"
</oddHeader>
  </headerFooter>
  <colBreaks count="1" manualBreakCount="1">
    <brk id="8" max="68"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75"/>
  <sheetViews>
    <sheetView view="pageBreakPreview" zoomScale="85" zoomScaleNormal="85" zoomScaleSheetLayoutView="85" workbookViewId="0">
      <selection activeCell="A56" sqref="A56:XFD56"/>
    </sheetView>
  </sheetViews>
  <sheetFormatPr defaultColWidth="8.86328125" defaultRowHeight="12.75"/>
  <cols>
    <col min="1" max="1" width="0.86328125" style="5" customWidth="1"/>
    <col min="2" max="2" width="11.73046875" style="242" customWidth="1"/>
    <col min="3" max="3" width="45.73046875" style="2" customWidth="1"/>
    <col min="4" max="4" width="13.73046875" style="3" customWidth="1"/>
    <col min="5" max="5" width="15.73046875" style="3" customWidth="1"/>
    <col min="6" max="6" width="15.73046875" style="5" customWidth="1"/>
    <col min="7" max="7" width="18.59765625" style="4" customWidth="1"/>
    <col min="8" max="8" width="16.265625" style="4" customWidth="1"/>
    <col min="9" max="16384" width="8.86328125" style="5"/>
  </cols>
  <sheetData>
    <row r="1" spans="2:9" ht="13.15">
      <c r="B1" s="1" t="str">
        <f>C1.2!A1</f>
        <v>NDZ Local Municipality</v>
      </c>
      <c r="F1" s="434" t="str">
        <f>C1.2!E1</f>
        <v>CONTRACT No. PWBS-B022/23/24</v>
      </c>
      <c r="G1" s="434"/>
      <c r="H1" s="48"/>
      <c r="I1" s="4"/>
    </row>
    <row r="2" spans="2:9" ht="13.15">
      <c r="B2" s="6" t="str">
        <f>C1.2!A2</f>
        <v>CONCRETE SURFACING OF MQASHENI ACCESS ROAD</v>
      </c>
      <c r="F2" s="3"/>
      <c r="G2" s="5"/>
      <c r="I2" s="4"/>
    </row>
    <row r="3" spans="2:9">
      <c r="B3" s="7"/>
      <c r="C3" s="64"/>
      <c r="D3" s="8"/>
      <c r="E3" s="8"/>
      <c r="F3" s="8"/>
      <c r="G3" s="9"/>
      <c r="H3" s="10"/>
      <c r="I3" s="4"/>
    </row>
    <row r="4" spans="2:9" ht="13.15">
      <c r="B4" s="350" t="s">
        <v>0</v>
      </c>
      <c r="C4" s="351"/>
      <c r="D4" s="351"/>
      <c r="E4" s="351"/>
      <c r="F4" s="351"/>
      <c r="G4" s="396" t="str">
        <f>"CHAPTER "&amp;B10</f>
        <v xml:space="preserve">CHAPTER C6.1 </v>
      </c>
      <c r="H4" s="435"/>
      <c r="I4" s="11"/>
    </row>
    <row r="5" spans="2:9" ht="7.5" customHeight="1">
      <c r="B5" s="399"/>
      <c r="C5" s="400"/>
      <c r="D5" s="400"/>
      <c r="E5" s="400"/>
      <c r="F5" s="400"/>
      <c r="G5" s="397"/>
      <c r="H5" s="436"/>
      <c r="I5" s="12"/>
    </row>
    <row r="6" spans="2:9" ht="12.75" customHeight="1">
      <c r="B6" s="399"/>
      <c r="C6" s="400"/>
      <c r="D6" s="400"/>
      <c r="E6" s="400"/>
      <c r="F6" s="400"/>
      <c r="G6" s="397"/>
      <c r="H6" s="436"/>
      <c r="I6" s="12"/>
    </row>
    <row r="7" spans="2:9" ht="7.5" customHeight="1">
      <c r="B7" s="401"/>
      <c r="C7" s="402"/>
      <c r="D7" s="402"/>
      <c r="E7" s="402"/>
      <c r="F7" s="402"/>
      <c r="G7" s="398"/>
      <c r="H7" s="437"/>
      <c r="I7" s="12"/>
    </row>
    <row r="8" spans="2:9" s="16" customFormat="1" ht="24.95" customHeight="1">
      <c r="B8" s="13" t="s">
        <v>1</v>
      </c>
      <c r="C8" s="14" t="s">
        <v>2</v>
      </c>
      <c r="D8" s="14" t="s">
        <v>3</v>
      </c>
      <c r="E8" s="14" t="s">
        <v>5</v>
      </c>
      <c r="F8" s="14" t="s">
        <v>6</v>
      </c>
      <c r="G8" s="14" t="s">
        <v>7</v>
      </c>
      <c r="H8" s="15"/>
    </row>
    <row r="9" spans="2:9">
      <c r="B9" s="28"/>
      <c r="C9" s="18"/>
      <c r="D9" s="19"/>
      <c r="E9" s="19"/>
      <c r="F9" s="20"/>
      <c r="G9" s="222" t="str">
        <f t="shared" ref="G9:G13" si="0">IF(D9="","",E9*F9)</f>
        <v/>
      </c>
      <c r="H9" s="223"/>
    </row>
    <row r="10" spans="2:9" ht="13.15">
      <c r="B10" s="23" t="s">
        <v>540</v>
      </c>
      <c r="C10" s="24" t="s">
        <v>539</v>
      </c>
      <c r="D10" s="19"/>
      <c r="E10" s="19"/>
      <c r="F10" s="20"/>
      <c r="G10" s="222" t="str">
        <f t="shared" si="0"/>
        <v/>
      </c>
      <c r="H10" s="223"/>
    </row>
    <row r="11" spans="2:9">
      <c r="B11" s="55"/>
      <c r="C11" s="18"/>
      <c r="D11" s="19"/>
      <c r="E11" s="19"/>
      <c r="F11" s="20"/>
      <c r="G11" s="222" t="str">
        <f t="shared" si="0"/>
        <v/>
      </c>
      <c r="H11" s="223"/>
    </row>
    <row r="12" spans="2:9" ht="27" customHeight="1">
      <c r="B12" s="23" t="s">
        <v>543</v>
      </c>
      <c r="C12" s="24" t="s">
        <v>542</v>
      </c>
      <c r="D12" s="19"/>
      <c r="E12" s="19"/>
      <c r="F12" s="224"/>
      <c r="G12" s="222" t="str">
        <f t="shared" si="0"/>
        <v/>
      </c>
      <c r="H12" s="223"/>
    </row>
    <row r="13" spans="2:9">
      <c r="B13" s="55"/>
      <c r="C13" s="18"/>
      <c r="D13" s="19"/>
      <c r="E13" s="19"/>
      <c r="F13" s="224"/>
      <c r="G13" s="222" t="str">
        <f t="shared" si="0"/>
        <v/>
      </c>
      <c r="H13" s="223"/>
    </row>
    <row r="14" spans="2:9">
      <c r="B14" s="28" t="s">
        <v>545</v>
      </c>
      <c r="C14" s="18" t="s">
        <v>544</v>
      </c>
      <c r="D14" s="25"/>
      <c r="E14" s="225"/>
      <c r="F14" s="226"/>
      <c r="G14" s="227"/>
      <c r="H14" s="228"/>
    </row>
    <row r="15" spans="2:9">
      <c r="B15" s="55"/>
      <c r="C15" s="18"/>
      <c r="D15" s="25"/>
      <c r="E15" s="229"/>
      <c r="F15" s="226"/>
      <c r="G15" s="227"/>
      <c r="H15" s="228"/>
    </row>
    <row r="16" spans="2:9" s="48" customFormat="1" ht="25.5">
      <c r="B16" s="230"/>
      <c r="C16" s="18" t="s">
        <v>546</v>
      </c>
      <c r="D16" s="25" t="s">
        <v>221</v>
      </c>
      <c r="E16" s="229">
        <f>500*3.5</f>
        <v>1750</v>
      </c>
      <c r="F16" s="231"/>
      <c r="G16" s="227"/>
      <c r="H16" s="16"/>
    </row>
    <row r="17" spans="2:8">
      <c r="B17" s="28"/>
      <c r="C17" s="18"/>
      <c r="D17" s="25"/>
      <c r="E17" s="232"/>
      <c r="F17" s="226"/>
      <c r="G17" s="227"/>
      <c r="H17" s="3"/>
    </row>
    <row r="18" spans="2:8">
      <c r="B18" s="55" t="s">
        <v>548</v>
      </c>
      <c r="C18" s="18" t="s">
        <v>547</v>
      </c>
      <c r="D18" s="25"/>
      <c r="E18" s="233"/>
      <c r="F18" s="226"/>
      <c r="G18" s="227"/>
      <c r="H18" s="3"/>
    </row>
    <row r="19" spans="2:8">
      <c r="B19" s="55"/>
      <c r="C19" s="18"/>
      <c r="D19" s="25"/>
      <c r="E19" s="229"/>
      <c r="F19" s="226"/>
      <c r="G19" s="227"/>
      <c r="H19" s="3"/>
    </row>
    <row r="20" spans="2:8" s="48" customFormat="1" ht="13.15">
      <c r="B20" s="28" t="s">
        <v>550</v>
      </c>
      <c r="C20" s="18" t="s">
        <v>549</v>
      </c>
      <c r="D20" s="25" t="s">
        <v>221</v>
      </c>
      <c r="E20" s="229">
        <f>500*3.5</f>
        <v>1750</v>
      </c>
      <c r="F20" s="226"/>
      <c r="G20" s="227"/>
      <c r="H20" s="16"/>
    </row>
    <row r="21" spans="2:8">
      <c r="B21" s="28"/>
      <c r="C21" s="18"/>
      <c r="D21" s="243"/>
      <c r="E21" s="229"/>
      <c r="F21" s="226"/>
      <c r="G21" s="227"/>
      <c r="H21" s="3"/>
    </row>
    <row r="22" spans="2:8">
      <c r="B22" s="55" t="s">
        <v>552</v>
      </c>
      <c r="C22" s="18" t="s">
        <v>551</v>
      </c>
      <c r="D22" s="25"/>
      <c r="E22" s="235"/>
      <c r="F22" s="226"/>
      <c r="G22" s="222"/>
    </row>
    <row r="23" spans="2:8">
      <c r="B23" s="55"/>
      <c r="C23" s="18"/>
      <c r="D23" s="19"/>
      <c r="E23" s="235"/>
      <c r="F23" s="224"/>
      <c r="G23" s="222"/>
    </row>
    <row r="24" spans="2:8" ht="13.15">
      <c r="B24" s="55"/>
      <c r="C24" s="18" t="s">
        <v>553</v>
      </c>
      <c r="D24" s="25" t="s">
        <v>221</v>
      </c>
      <c r="E24" s="229">
        <f>500*3.5</f>
        <v>1750</v>
      </c>
      <c r="F24" s="226"/>
      <c r="G24" s="227"/>
    </row>
    <row r="25" spans="2:8">
      <c r="B25" s="55"/>
      <c r="C25" s="18"/>
      <c r="D25" s="19"/>
      <c r="E25" s="235"/>
      <c r="F25" s="224"/>
      <c r="G25" s="222"/>
    </row>
    <row r="26" spans="2:8" ht="13.15">
      <c r="B26" s="230" t="s">
        <v>555</v>
      </c>
      <c r="C26" s="24" t="s">
        <v>554</v>
      </c>
      <c r="D26" s="25"/>
      <c r="E26" s="235"/>
      <c r="F26" s="226"/>
      <c r="G26" s="222"/>
    </row>
    <row r="27" spans="2:8">
      <c r="B27" s="55"/>
      <c r="C27" s="18"/>
      <c r="D27" s="19"/>
      <c r="E27" s="235"/>
      <c r="F27" s="231"/>
      <c r="G27" s="222"/>
    </row>
    <row r="28" spans="2:8">
      <c r="B28" s="55" t="s">
        <v>557</v>
      </c>
      <c r="C28" s="18" t="s">
        <v>556</v>
      </c>
      <c r="D28" s="25" t="s">
        <v>216</v>
      </c>
      <c r="E28" s="235">
        <v>200</v>
      </c>
      <c r="F28" s="231"/>
      <c r="G28" s="227"/>
    </row>
    <row r="29" spans="2:8" s="4" customFormat="1">
      <c r="B29" s="55"/>
      <c r="C29" s="18"/>
      <c r="D29" s="19"/>
      <c r="E29" s="235"/>
      <c r="F29" s="224"/>
      <c r="G29" s="222"/>
    </row>
    <row r="30" spans="2:8" s="4" customFormat="1" ht="25.5">
      <c r="B30" s="339" t="s">
        <v>559</v>
      </c>
      <c r="C30" s="18" t="s">
        <v>558</v>
      </c>
      <c r="D30" s="25" t="s">
        <v>216</v>
      </c>
      <c r="E30" s="279">
        <v>200</v>
      </c>
      <c r="F30" s="231"/>
      <c r="G30" s="227"/>
    </row>
    <row r="31" spans="2:8" s="4" customFormat="1">
      <c r="B31" s="55"/>
      <c r="C31" s="18"/>
      <c r="D31" s="19"/>
      <c r="E31" s="235"/>
      <c r="F31" s="231"/>
      <c r="G31" s="222"/>
    </row>
    <row r="32" spans="2:8" s="4" customFormat="1">
      <c r="B32" s="55" t="s">
        <v>561</v>
      </c>
      <c r="C32" s="18" t="s">
        <v>560</v>
      </c>
      <c r="D32" s="19"/>
      <c r="E32" s="235"/>
      <c r="F32" s="224"/>
      <c r="G32" s="222"/>
    </row>
    <row r="33" spans="2:7" s="4" customFormat="1">
      <c r="B33" s="55"/>
      <c r="C33" s="18"/>
      <c r="D33" s="19"/>
      <c r="E33" s="235"/>
      <c r="F33" s="224"/>
      <c r="G33" s="222"/>
    </row>
    <row r="34" spans="2:7" s="4" customFormat="1">
      <c r="B34" s="55"/>
      <c r="C34" s="18" t="s">
        <v>396</v>
      </c>
      <c r="D34" s="19" t="s">
        <v>309</v>
      </c>
      <c r="E34" s="235">
        <v>250</v>
      </c>
      <c r="F34" s="231"/>
      <c r="G34" s="222"/>
    </row>
    <row r="35" spans="2:7" s="4" customFormat="1">
      <c r="B35" s="55"/>
      <c r="C35" s="18"/>
      <c r="D35" s="19"/>
      <c r="E35" s="235"/>
      <c r="F35" s="224"/>
      <c r="G35" s="222"/>
    </row>
    <row r="36" spans="2:7" s="4" customFormat="1">
      <c r="B36" s="55"/>
      <c r="C36" s="18"/>
      <c r="D36" s="19"/>
      <c r="E36" s="235"/>
      <c r="F36" s="224"/>
      <c r="G36" s="222"/>
    </row>
    <row r="37" spans="2:7" s="4" customFormat="1">
      <c r="B37" s="55"/>
      <c r="C37" s="18"/>
      <c r="D37" s="19"/>
      <c r="E37" s="235"/>
      <c r="F37" s="224"/>
      <c r="G37" s="222"/>
    </row>
    <row r="38" spans="2:7" s="4" customFormat="1">
      <c r="B38" s="55"/>
      <c r="C38" s="18"/>
      <c r="D38" s="19"/>
      <c r="E38" s="235"/>
      <c r="F38" s="224"/>
      <c r="G38" s="222"/>
    </row>
    <row r="39" spans="2:7" s="4" customFormat="1">
      <c r="B39" s="55"/>
      <c r="C39" s="18"/>
      <c r="D39" s="19"/>
      <c r="E39" s="235"/>
      <c r="F39" s="224"/>
      <c r="G39" s="222"/>
    </row>
    <row r="40" spans="2:7" s="4" customFormat="1">
      <c r="B40" s="55"/>
      <c r="C40" s="18"/>
      <c r="D40" s="19"/>
      <c r="E40" s="235"/>
      <c r="F40" s="224"/>
      <c r="G40" s="222"/>
    </row>
    <row r="41" spans="2:7" s="4" customFormat="1">
      <c r="B41" s="55"/>
      <c r="C41" s="18"/>
      <c r="D41" s="19"/>
      <c r="E41" s="235"/>
      <c r="F41" s="224"/>
      <c r="G41" s="222"/>
    </row>
    <row r="42" spans="2:7" s="4" customFormat="1">
      <c r="B42" s="55"/>
      <c r="C42" s="18"/>
      <c r="D42" s="19"/>
      <c r="E42" s="235"/>
      <c r="F42" s="224"/>
      <c r="G42" s="222"/>
    </row>
    <row r="43" spans="2:7" s="4" customFormat="1">
      <c r="B43" s="55"/>
      <c r="C43" s="18"/>
      <c r="D43" s="19"/>
      <c r="E43" s="235"/>
      <c r="F43" s="224"/>
      <c r="G43" s="222"/>
    </row>
    <row r="44" spans="2:7" s="4" customFormat="1">
      <c r="B44" s="55"/>
      <c r="C44" s="18"/>
      <c r="D44" s="19"/>
      <c r="E44" s="235"/>
      <c r="F44" s="224"/>
      <c r="G44" s="222"/>
    </row>
    <row r="45" spans="2:7" s="4" customFormat="1">
      <c r="B45" s="55"/>
      <c r="C45" s="18"/>
      <c r="D45" s="19"/>
      <c r="E45" s="235"/>
      <c r="F45" s="224"/>
      <c r="G45" s="222"/>
    </row>
    <row r="46" spans="2:7" s="4" customFormat="1">
      <c r="B46" s="55"/>
      <c r="C46" s="18"/>
      <c r="D46" s="19"/>
      <c r="E46" s="235"/>
      <c r="F46" s="224"/>
      <c r="G46" s="222"/>
    </row>
    <row r="47" spans="2:7" s="4" customFormat="1">
      <c r="B47" s="55"/>
      <c r="C47" s="18"/>
      <c r="D47" s="19"/>
      <c r="E47" s="235"/>
      <c r="F47" s="224"/>
      <c r="G47" s="222"/>
    </row>
    <row r="48" spans="2:7" s="4" customFormat="1">
      <c r="B48" s="55"/>
      <c r="C48" s="18"/>
      <c r="D48" s="19"/>
      <c r="E48" s="235"/>
      <c r="F48" s="224"/>
      <c r="G48" s="222"/>
    </row>
    <row r="49" spans="2:7" s="4" customFormat="1">
      <c r="B49" s="55"/>
      <c r="C49" s="18"/>
      <c r="D49" s="19"/>
      <c r="E49" s="235"/>
      <c r="F49" s="224"/>
      <c r="G49" s="222"/>
    </row>
    <row r="50" spans="2:7" s="4" customFormat="1">
      <c r="B50" s="55"/>
      <c r="C50" s="18"/>
      <c r="D50" s="19"/>
      <c r="E50" s="235"/>
      <c r="F50" s="224"/>
      <c r="G50" s="222"/>
    </row>
    <row r="51" spans="2:7" s="4" customFormat="1">
      <c r="B51" s="55"/>
      <c r="C51" s="18"/>
      <c r="D51" s="19"/>
      <c r="E51" s="235"/>
      <c r="F51" s="224"/>
      <c r="G51" s="222"/>
    </row>
    <row r="52" spans="2:7" s="4" customFormat="1">
      <c r="B52" s="55"/>
      <c r="C52" s="18"/>
      <c r="D52" s="19"/>
      <c r="E52" s="235"/>
      <c r="F52" s="224"/>
      <c r="G52" s="222"/>
    </row>
    <row r="53" spans="2:7" s="4" customFormat="1">
      <c r="B53" s="55"/>
      <c r="C53" s="18"/>
      <c r="D53" s="19"/>
      <c r="E53" s="235"/>
      <c r="F53" s="224"/>
      <c r="G53" s="222"/>
    </row>
    <row r="54" spans="2:7" s="4" customFormat="1">
      <c r="B54" s="55"/>
      <c r="C54" s="18"/>
      <c r="D54" s="19"/>
      <c r="E54" s="235"/>
      <c r="F54" s="224"/>
      <c r="G54" s="222"/>
    </row>
    <row r="55" spans="2:7" s="4" customFormat="1">
      <c r="B55" s="55"/>
      <c r="C55" s="18"/>
      <c r="D55" s="19"/>
      <c r="E55" s="235"/>
      <c r="F55" s="224"/>
      <c r="G55" s="222"/>
    </row>
    <row r="56" spans="2:7" s="4" customFormat="1">
      <c r="B56" s="55"/>
      <c r="C56" s="18"/>
      <c r="D56" s="19"/>
      <c r="E56" s="235"/>
      <c r="F56" s="224"/>
      <c r="G56" s="222"/>
    </row>
    <row r="57" spans="2:7" s="4" customFormat="1">
      <c r="B57" s="55"/>
      <c r="C57" s="18"/>
      <c r="D57" s="19"/>
      <c r="E57" s="235"/>
      <c r="F57" s="224"/>
      <c r="G57" s="222"/>
    </row>
    <row r="58" spans="2:7" s="4" customFormat="1">
      <c r="B58" s="55"/>
      <c r="C58" s="18"/>
      <c r="D58" s="19"/>
      <c r="E58" s="235"/>
      <c r="F58" s="224"/>
      <c r="G58" s="222"/>
    </row>
    <row r="59" spans="2:7" s="4" customFormat="1">
      <c r="B59" s="55"/>
      <c r="C59" s="18"/>
      <c r="D59" s="19"/>
      <c r="E59" s="235"/>
      <c r="F59" s="224"/>
      <c r="G59" s="222"/>
    </row>
    <row r="60" spans="2:7" s="4" customFormat="1">
      <c r="B60" s="55"/>
      <c r="C60" s="18"/>
      <c r="D60" s="19"/>
      <c r="E60" s="235"/>
      <c r="F60" s="224"/>
      <c r="G60" s="222"/>
    </row>
    <row r="61" spans="2:7" s="4" customFormat="1">
      <c r="B61" s="55"/>
      <c r="C61" s="18"/>
      <c r="D61" s="19"/>
      <c r="E61" s="235"/>
      <c r="F61" s="224"/>
      <c r="G61" s="222"/>
    </row>
    <row r="62" spans="2:7" s="4" customFormat="1">
      <c r="B62" s="55"/>
      <c r="C62" s="18"/>
      <c r="D62" s="19"/>
      <c r="E62" s="235"/>
      <c r="F62" s="224"/>
      <c r="G62" s="222"/>
    </row>
    <row r="63" spans="2:7" s="4" customFormat="1">
      <c r="B63" s="55"/>
      <c r="C63" s="18"/>
      <c r="D63" s="19"/>
      <c r="E63" s="235"/>
      <c r="F63" s="224"/>
      <c r="G63" s="222"/>
    </row>
    <row r="64" spans="2:7" s="4" customFormat="1">
      <c r="B64" s="55"/>
      <c r="C64" s="18"/>
      <c r="D64" s="19"/>
      <c r="E64" s="235"/>
      <c r="F64" s="224"/>
      <c r="G64" s="222"/>
    </row>
    <row r="65" spans="2:8" s="4" customFormat="1">
      <c r="B65" s="55"/>
      <c r="C65" s="18"/>
      <c r="D65" s="19"/>
      <c r="E65" s="235"/>
      <c r="F65" s="224"/>
      <c r="G65" s="222"/>
    </row>
    <row r="66" spans="2:8" s="4" customFormat="1">
      <c r="B66" s="55"/>
      <c r="C66" s="18"/>
      <c r="D66" s="19"/>
      <c r="E66" s="235"/>
      <c r="F66" s="224"/>
      <c r="G66" s="222"/>
    </row>
    <row r="67" spans="2:8" s="4" customFormat="1">
      <c r="B67" s="55"/>
      <c r="C67" s="18"/>
      <c r="D67" s="19"/>
      <c r="E67" s="235"/>
      <c r="F67" s="224"/>
      <c r="G67" s="222"/>
    </row>
    <row r="68" spans="2:8" s="4" customFormat="1">
      <c r="B68" s="55"/>
      <c r="C68" s="18"/>
      <c r="D68" s="19"/>
      <c r="E68" s="235"/>
      <c r="F68" s="224"/>
      <c r="G68" s="222"/>
    </row>
    <row r="69" spans="2:8">
      <c r="B69" s="55"/>
      <c r="C69" s="18"/>
      <c r="D69" s="19"/>
      <c r="E69" s="235"/>
      <c r="F69" s="224"/>
      <c r="G69" s="222"/>
    </row>
    <row r="70" spans="2:8">
      <c r="B70" s="55"/>
      <c r="C70" s="18"/>
      <c r="D70" s="19"/>
      <c r="E70" s="235"/>
      <c r="F70" s="59"/>
      <c r="G70" s="222" t="str">
        <f>IF(D70="","",E70*F70)</f>
        <v/>
      </c>
    </row>
    <row r="71" spans="2:8">
      <c r="B71" s="238"/>
      <c r="C71" s="18"/>
      <c r="D71" s="19"/>
      <c r="E71" s="235"/>
      <c r="F71" s="239"/>
      <c r="G71" s="222" t="str">
        <f>IF(D71="","",E71*F71)</f>
        <v/>
      </c>
    </row>
    <row r="72" spans="2:8">
      <c r="B72" s="28"/>
      <c r="C72" s="18"/>
      <c r="D72" s="19"/>
      <c r="E72" s="235"/>
      <c r="F72" s="224"/>
      <c r="G72" s="222" t="str">
        <f>IF(D72="","",E72*F72)</f>
        <v/>
      </c>
    </row>
    <row r="73" spans="2:8">
      <c r="B73" s="86"/>
      <c r="C73" s="18"/>
      <c r="D73" s="25"/>
      <c r="E73" s="235"/>
      <c r="F73" s="224"/>
      <c r="G73" s="222" t="str">
        <f>IF(D73="","",E73*F73)</f>
        <v/>
      </c>
    </row>
    <row r="74" spans="2:8">
      <c r="B74" s="86"/>
      <c r="C74" s="18"/>
      <c r="D74" s="19"/>
      <c r="E74" s="240"/>
      <c r="F74" s="224"/>
      <c r="G74" s="222" t="str">
        <f>IF(D74="","",E74*F74)</f>
        <v/>
      </c>
    </row>
    <row r="75" spans="2:8" s="48" customFormat="1" ht="24.75" customHeight="1">
      <c r="B75" s="53" t="str">
        <f>$B$10</f>
        <v xml:space="preserve">C6.1 </v>
      </c>
      <c r="C75" s="43" t="s">
        <v>40</v>
      </c>
      <c r="D75" s="44"/>
      <c r="E75" s="45"/>
      <c r="F75" s="44"/>
      <c r="G75" s="241"/>
      <c r="H75" s="188"/>
    </row>
  </sheetData>
  <mergeCells count="4">
    <mergeCell ref="H4:H7"/>
    <mergeCell ref="F1:G1"/>
    <mergeCell ref="B5:F7"/>
    <mergeCell ref="G4:G7"/>
  </mergeCells>
  <printOptions horizontalCentered="1"/>
  <pageMargins left="0.25" right="0.25" top="0.75" bottom="0.75" header="0.3" footer="0.3"/>
  <pageSetup paperSize="9" scale="75" firstPageNumber="31" orientation="portrait" cellComments="asDisplayed" useFirstPageNumber="1" r:id="rId1"/>
  <headerFooter>
    <oddHeader xml:space="preserve">&amp;R&amp;"Arial,Bold Italic"
</oddHeader>
  </headerFooter>
  <colBreaks count="1" manualBreakCount="1">
    <brk id="8" max="68"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71"/>
  <sheetViews>
    <sheetView view="pageBreakPreview" zoomScale="85" zoomScaleNormal="125" zoomScaleSheetLayoutView="85" zoomScalePageLayoutView="125" workbookViewId="0">
      <selection activeCell="O15" sqref="O15"/>
    </sheetView>
  </sheetViews>
  <sheetFormatPr defaultColWidth="6.86328125" defaultRowHeight="12.75"/>
  <cols>
    <col min="1" max="1" width="0.86328125" style="5" customWidth="1"/>
    <col min="2" max="2" width="11.73046875" style="54" customWidth="1"/>
    <col min="3" max="3" width="45.73046875" style="63" customWidth="1"/>
    <col min="4" max="4" width="13.73046875" style="3" customWidth="1"/>
    <col min="5" max="5" width="5.73046875" style="3" customWidth="1"/>
    <col min="6" max="6" width="15.73046875" style="262" customWidth="1"/>
    <col min="7" max="7" width="15.73046875" style="5" customWidth="1"/>
    <col min="8" max="8" width="15.73046875" style="4" customWidth="1"/>
    <col min="9" max="9" width="0.86328125" style="4" customWidth="1"/>
    <col min="10" max="16384" width="6.86328125" style="5"/>
  </cols>
  <sheetData>
    <row r="1" spans="2:9" ht="13.15">
      <c r="B1" s="1" t="str">
        <f>C1.2!A1</f>
        <v>NDZ Local Municipality</v>
      </c>
      <c r="C1" s="2"/>
      <c r="F1" s="403" t="str">
        <f>C1.2!E1</f>
        <v>CONTRACT No. PWBS-B022/23/24</v>
      </c>
      <c r="G1" s="403"/>
      <c r="H1" s="403"/>
    </row>
    <row r="2" spans="2:9" ht="13.15">
      <c r="B2" s="6" t="str">
        <f>C1.2!A2</f>
        <v>CONCRETE SURFACING OF MQASHENI ACCESS ROAD</v>
      </c>
      <c r="C2" s="2"/>
      <c r="F2" s="3"/>
    </row>
    <row r="3" spans="2:9">
      <c r="B3" s="7"/>
      <c r="C3" s="64"/>
      <c r="D3" s="8"/>
      <c r="E3" s="8"/>
      <c r="F3" s="263"/>
      <c r="G3" s="9"/>
      <c r="H3" s="10"/>
    </row>
    <row r="4" spans="2:9" ht="13.15">
      <c r="B4" s="394" t="s">
        <v>0</v>
      </c>
      <c r="C4" s="395"/>
      <c r="D4" s="395"/>
      <c r="E4" s="395"/>
      <c r="F4" s="395"/>
      <c r="G4" s="395"/>
      <c r="H4" s="404" t="str">
        <f>"CHAPTER "&amp;B10</f>
        <v>CHAPTER C11.1</v>
      </c>
      <c r="I4" s="11"/>
    </row>
    <row r="5" spans="2:9" ht="7.5" customHeight="1">
      <c r="B5" s="399"/>
      <c r="C5" s="400"/>
      <c r="D5" s="400"/>
      <c r="E5" s="400"/>
      <c r="F5" s="400"/>
      <c r="G5" s="400"/>
      <c r="H5" s="405"/>
      <c r="I5" s="12"/>
    </row>
    <row r="6" spans="2:9" ht="12.75" customHeight="1">
      <c r="B6" s="399"/>
      <c r="C6" s="400"/>
      <c r="D6" s="400"/>
      <c r="E6" s="400"/>
      <c r="F6" s="400"/>
      <c r="G6" s="400"/>
      <c r="H6" s="405"/>
      <c r="I6" s="12"/>
    </row>
    <row r="7" spans="2:9" ht="7.5" customHeight="1">
      <c r="B7" s="401"/>
      <c r="C7" s="402"/>
      <c r="D7" s="402"/>
      <c r="E7" s="402"/>
      <c r="F7" s="402"/>
      <c r="G7" s="402"/>
      <c r="H7" s="406"/>
      <c r="I7" s="12"/>
    </row>
    <row r="8" spans="2:9" s="16" customFormat="1" ht="24.95" customHeight="1">
      <c r="B8" s="13" t="s">
        <v>1</v>
      </c>
      <c r="C8" s="14" t="s">
        <v>2</v>
      </c>
      <c r="D8" s="14" t="s">
        <v>3</v>
      </c>
      <c r="E8" s="14" t="s">
        <v>4</v>
      </c>
      <c r="F8" s="264" t="s">
        <v>5</v>
      </c>
      <c r="G8" s="14" t="s">
        <v>6</v>
      </c>
      <c r="H8" s="14" t="s">
        <v>7</v>
      </c>
      <c r="I8" s="15"/>
    </row>
    <row r="9" spans="2:9">
      <c r="B9" s="17"/>
      <c r="C9" s="18"/>
      <c r="D9" s="19"/>
      <c r="E9" s="19"/>
      <c r="F9" s="265"/>
      <c r="G9" s="20"/>
      <c r="H9" s="21" t="str">
        <f>IF(D9="","",F9*G9)</f>
        <v/>
      </c>
      <c r="I9" s="22"/>
    </row>
    <row r="10" spans="2:9" ht="39.4">
      <c r="B10" s="23" t="s">
        <v>348</v>
      </c>
      <c r="C10" s="24" t="s">
        <v>347</v>
      </c>
      <c r="D10" s="19"/>
      <c r="E10" s="19"/>
      <c r="F10" s="132"/>
      <c r="G10" s="222" t="str">
        <f t="shared" ref="G10:G13" si="0">IF(D10="","",E10*F10)</f>
        <v/>
      </c>
      <c r="H10" s="322"/>
      <c r="I10" s="5"/>
    </row>
    <row r="11" spans="2:9">
      <c r="B11" s="55"/>
      <c r="C11" s="18"/>
      <c r="D11" s="19"/>
      <c r="E11" s="19"/>
      <c r="F11" s="132"/>
      <c r="G11" s="222" t="str">
        <f t="shared" si="0"/>
        <v/>
      </c>
      <c r="H11" s="322"/>
      <c r="I11" s="5"/>
    </row>
    <row r="12" spans="2:9" ht="13.15">
      <c r="B12" s="23" t="s">
        <v>348</v>
      </c>
      <c r="C12" s="24" t="s">
        <v>349</v>
      </c>
      <c r="D12" s="19"/>
      <c r="E12" s="19"/>
      <c r="F12" s="266"/>
      <c r="G12" s="222" t="str">
        <f t="shared" si="0"/>
        <v/>
      </c>
      <c r="H12" s="322"/>
      <c r="I12" s="5"/>
    </row>
    <row r="13" spans="2:9">
      <c r="B13" s="55"/>
      <c r="C13" s="18"/>
      <c r="D13" s="19"/>
      <c r="E13" s="19"/>
      <c r="F13" s="266"/>
      <c r="G13" s="222" t="str">
        <f t="shared" si="0"/>
        <v/>
      </c>
      <c r="H13" s="386"/>
      <c r="I13" s="5"/>
    </row>
    <row r="14" spans="2:9" ht="38.25">
      <c r="B14" s="28" t="s">
        <v>350</v>
      </c>
      <c r="C14" s="18" t="s">
        <v>351</v>
      </c>
      <c r="D14" s="25" t="s">
        <v>92</v>
      </c>
      <c r="E14" s="25"/>
      <c r="F14" s="232">
        <v>30</v>
      </c>
      <c r="G14" s="227"/>
      <c r="H14" s="387"/>
      <c r="I14" s="5"/>
    </row>
    <row r="15" spans="2:9">
      <c r="B15" s="28"/>
      <c r="C15" s="18"/>
      <c r="D15" s="25"/>
      <c r="E15" s="25"/>
      <c r="F15" s="267"/>
      <c r="G15" s="30"/>
      <c r="H15" s="334"/>
      <c r="I15" s="31"/>
    </row>
    <row r="16" spans="2:9" ht="38.25">
      <c r="B16" s="28" t="s">
        <v>352</v>
      </c>
      <c r="C16" s="37" t="s">
        <v>353</v>
      </c>
      <c r="D16" s="25" t="s">
        <v>92</v>
      </c>
      <c r="E16" s="25"/>
      <c r="F16" s="229">
        <v>30</v>
      </c>
      <c r="G16" s="227"/>
      <c r="H16" s="387"/>
      <c r="I16" s="31"/>
    </row>
    <row r="17" spans="2:9">
      <c r="B17" s="28"/>
      <c r="C17" s="37"/>
      <c r="D17" s="25"/>
      <c r="E17" s="25"/>
      <c r="F17" s="229"/>
      <c r="G17" s="36"/>
      <c r="H17" s="334"/>
      <c r="I17" s="31"/>
    </row>
    <row r="18" spans="2:9">
      <c r="B18" s="28" t="s">
        <v>355</v>
      </c>
      <c r="C18" s="18" t="s">
        <v>354</v>
      </c>
      <c r="D18" s="25"/>
      <c r="E18" s="25"/>
      <c r="F18" s="229"/>
      <c r="G18" s="36"/>
      <c r="H18" s="334"/>
      <c r="I18" s="33"/>
    </row>
    <row r="19" spans="2:9">
      <c r="B19" s="28"/>
      <c r="C19" s="18"/>
      <c r="D19" s="25"/>
      <c r="E19" s="25"/>
      <c r="F19" s="267"/>
      <c r="G19" s="26"/>
      <c r="H19" s="334"/>
      <c r="I19" s="33"/>
    </row>
    <row r="20" spans="2:9">
      <c r="B20" s="28" t="s">
        <v>357</v>
      </c>
      <c r="C20" s="18" t="s">
        <v>356</v>
      </c>
      <c r="D20" s="25"/>
      <c r="E20" s="34"/>
      <c r="F20" s="267"/>
      <c r="G20" s="35"/>
      <c r="H20" s="334"/>
    </row>
    <row r="21" spans="2:9">
      <c r="B21" s="28"/>
      <c r="C21" s="18"/>
      <c r="D21" s="25"/>
      <c r="E21" s="34"/>
      <c r="F21" s="267"/>
      <c r="G21" s="35"/>
      <c r="H21" s="334"/>
    </row>
    <row r="22" spans="2:9">
      <c r="B22" s="28"/>
      <c r="C22" s="18" t="s">
        <v>358</v>
      </c>
      <c r="D22" s="25" t="s">
        <v>192</v>
      </c>
      <c r="E22" s="34"/>
      <c r="F22" s="267">
        <v>10</v>
      </c>
      <c r="G22" s="227"/>
      <c r="H22" s="334"/>
    </row>
    <row r="23" spans="2:9">
      <c r="B23" s="28"/>
      <c r="C23" s="18"/>
      <c r="D23" s="25"/>
      <c r="E23" s="34"/>
      <c r="F23" s="267"/>
      <c r="G23" s="35"/>
      <c r="H23" s="334"/>
    </row>
    <row r="24" spans="2:9">
      <c r="B24" s="28"/>
      <c r="C24" s="18" t="s">
        <v>359</v>
      </c>
      <c r="D24" s="25" t="s">
        <v>192</v>
      </c>
      <c r="E24" s="34"/>
      <c r="F24" s="267">
        <v>10</v>
      </c>
      <c r="G24" s="227"/>
      <c r="H24" s="387"/>
    </row>
    <row r="25" spans="2:9">
      <c r="B25" s="28"/>
      <c r="C25" s="18"/>
      <c r="D25" s="25"/>
      <c r="E25" s="34"/>
      <c r="F25" s="267"/>
      <c r="G25" s="36"/>
      <c r="H25" s="334"/>
    </row>
    <row r="26" spans="2:9">
      <c r="B26" s="28" t="s">
        <v>361</v>
      </c>
      <c r="C26" s="18" t="s">
        <v>360</v>
      </c>
      <c r="D26" s="25" t="s">
        <v>192</v>
      </c>
      <c r="E26" s="34"/>
      <c r="F26" s="267">
        <v>30</v>
      </c>
      <c r="G26" s="227"/>
      <c r="H26" s="387"/>
    </row>
    <row r="27" spans="2:9">
      <c r="B27" s="28"/>
      <c r="C27" s="18"/>
      <c r="D27" s="25"/>
      <c r="E27" s="34"/>
      <c r="F27" s="267"/>
      <c r="G27" s="35"/>
      <c r="H27" s="334"/>
    </row>
    <row r="28" spans="2:9">
      <c r="B28" s="28" t="s">
        <v>363</v>
      </c>
      <c r="C28" s="18" t="s">
        <v>362</v>
      </c>
      <c r="D28" s="25"/>
      <c r="E28" s="34"/>
      <c r="F28" s="267"/>
      <c r="G28" s="32"/>
      <c r="H28" s="334"/>
    </row>
    <row r="29" spans="2:9">
      <c r="B29" s="28"/>
      <c r="C29" s="18"/>
      <c r="D29" s="25"/>
      <c r="E29" s="34"/>
      <c r="F29" s="267"/>
      <c r="G29" s="32"/>
      <c r="H29" s="334"/>
    </row>
    <row r="30" spans="2:9" ht="25.5">
      <c r="B30" s="28" t="s">
        <v>367</v>
      </c>
      <c r="C30" s="18" t="s">
        <v>364</v>
      </c>
      <c r="D30" s="25" t="s">
        <v>92</v>
      </c>
      <c r="E30" s="34"/>
      <c r="F30" s="267">
        <v>40</v>
      </c>
      <c r="G30" s="227"/>
      <c r="H30" s="387"/>
    </row>
    <row r="31" spans="2:9">
      <c r="B31" s="28"/>
      <c r="C31" s="18"/>
      <c r="D31" s="25"/>
      <c r="E31" s="34"/>
      <c r="F31" s="267"/>
      <c r="G31" s="35"/>
      <c r="H31" s="334"/>
    </row>
    <row r="32" spans="2:9">
      <c r="B32" s="28" t="s">
        <v>366</v>
      </c>
      <c r="C32" s="18" t="s">
        <v>365</v>
      </c>
      <c r="D32" s="25"/>
      <c r="E32" s="25"/>
      <c r="F32" s="267"/>
      <c r="G32" s="26"/>
      <c r="H32" s="334"/>
      <c r="I32" s="27"/>
    </row>
    <row r="33" spans="2:9">
      <c r="B33" s="28"/>
      <c r="C33" s="18"/>
      <c r="D33" s="25"/>
      <c r="E33" s="25"/>
      <c r="F33" s="267"/>
      <c r="G33" s="26"/>
      <c r="H33" s="334"/>
      <c r="I33" s="27"/>
    </row>
    <row r="34" spans="2:9">
      <c r="B34" s="28"/>
      <c r="C34" s="18" t="s">
        <v>368</v>
      </c>
      <c r="D34" s="25" t="s">
        <v>192</v>
      </c>
      <c r="E34" s="25"/>
      <c r="F34" s="267">
        <v>45</v>
      </c>
      <c r="G34" s="144"/>
      <c r="H34" s="334"/>
      <c r="I34" s="27"/>
    </row>
    <row r="35" spans="2:9">
      <c r="B35" s="28"/>
      <c r="C35" s="18"/>
      <c r="D35" s="25"/>
      <c r="E35" s="25"/>
      <c r="F35" s="267"/>
      <c r="G35" s="26"/>
      <c r="H35" s="334"/>
      <c r="I35" s="27"/>
    </row>
    <row r="36" spans="2:9">
      <c r="B36" s="28" t="s">
        <v>370</v>
      </c>
      <c r="C36" s="18" t="s">
        <v>369</v>
      </c>
      <c r="D36" s="25"/>
      <c r="E36" s="25"/>
      <c r="F36" s="267"/>
      <c r="G36" s="36"/>
      <c r="H36" s="334"/>
      <c r="I36" s="31"/>
    </row>
    <row r="37" spans="2:9">
      <c r="B37" s="28"/>
      <c r="C37" s="18"/>
      <c r="D37" s="25"/>
      <c r="E37" s="25"/>
      <c r="F37" s="267"/>
      <c r="G37" s="36"/>
      <c r="H37" s="334"/>
      <c r="I37" s="31"/>
    </row>
    <row r="38" spans="2:9" ht="14.25">
      <c r="B38" s="28" t="s">
        <v>372</v>
      </c>
      <c r="C38" s="18" t="s">
        <v>371</v>
      </c>
      <c r="D38" s="25" t="s">
        <v>92</v>
      </c>
      <c r="E38" s="19"/>
      <c r="F38" s="268">
        <v>60</v>
      </c>
      <c r="G38" s="227"/>
      <c r="H38" s="387"/>
      <c r="I38" s="22"/>
    </row>
    <row r="39" spans="2:9">
      <c r="B39" s="28"/>
      <c r="C39" s="18"/>
      <c r="D39" s="25"/>
      <c r="E39" s="19"/>
      <c r="F39" s="268"/>
      <c r="G39" s="227"/>
      <c r="H39" s="387"/>
      <c r="I39" s="22"/>
    </row>
    <row r="40" spans="2:9">
      <c r="B40" s="28"/>
      <c r="C40" s="18"/>
      <c r="D40" s="25"/>
      <c r="E40" s="19"/>
      <c r="F40" s="268"/>
      <c r="G40" s="227"/>
      <c r="H40" s="387"/>
      <c r="I40" s="22"/>
    </row>
    <row r="41" spans="2:9">
      <c r="B41" s="28"/>
      <c r="C41" s="18"/>
      <c r="D41" s="25"/>
      <c r="E41" s="19"/>
      <c r="F41" s="268"/>
      <c r="G41" s="227"/>
      <c r="H41" s="387"/>
      <c r="I41" s="22"/>
    </row>
    <row r="42" spans="2:9">
      <c r="B42" s="28"/>
      <c r="C42" s="18"/>
      <c r="D42" s="25"/>
      <c r="E42" s="19"/>
      <c r="F42" s="268"/>
      <c r="G42" s="227"/>
      <c r="H42" s="387"/>
      <c r="I42" s="22"/>
    </row>
    <row r="43" spans="2:9">
      <c r="B43" s="28"/>
      <c r="C43" s="18"/>
      <c r="D43" s="25"/>
      <c r="E43" s="19"/>
      <c r="F43" s="268"/>
      <c r="G43" s="227"/>
      <c r="H43" s="387"/>
      <c r="I43" s="22"/>
    </row>
    <row r="44" spans="2:9">
      <c r="B44" s="28"/>
      <c r="C44" s="18"/>
      <c r="D44" s="25"/>
      <c r="E44" s="19"/>
      <c r="F44" s="268"/>
      <c r="G44" s="227"/>
      <c r="H44" s="387"/>
      <c r="I44" s="22"/>
    </row>
    <row r="45" spans="2:9">
      <c r="B45" s="28"/>
      <c r="C45" s="18"/>
      <c r="D45" s="25"/>
      <c r="E45" s="19"/>
      <c r="F45" s="268"/>
      <c r="G45" s="227"/>
      <c r="H45" s="387"/>
      <c r="I45" s="22"/>
    </row>
    <row r="46" spans="2:9">
      <c r="B46" s="28"/>
      <c r="C46" s="18"/>
      <c r="D46" s="25"/>
      <c r="E46" s="19"/>
      <c r="F46" s="268"/>
      <c r="G46" s="227"/>
      <c r="H46" s="387"/>
      <c r="I46" s="22"/>
    </row>
    <row r="47" spans="2:9">
      <c r="B47" s="28"/>
      <c r="C47" s="18"/>
      <c r="D47" s="25"/>
      <c r="E47" s="19"/>
      <c r="F47" s="268"/>
      <c r="G47" s="227"/>
      <c r="H47" s="387"/>
      <c r="I47" s="22"/>
    </row>
    <row r="48" spans="2:9">
      <c r="B48" s="28"/>
      <c r="C48" s="18"/>
      <c r="D48" s="25"/>
      <c r="E48" s="19"/>
      <c r="F48" s="268"/>
      <c r="G48" s="227"/>
      <c r="H48" s="387"/>
      <c r="I48" s="22"/>
    </row>
    <row r="49" spans="2:9">
      <c r="B49" s="28"/>
      <c r="C49" s="18"/>
      <c r="D49" s="25"/>
      <c r="E49" s="19"/>
      <c r="F49" s="268"/>
      <c r="G49" s="227"/>
      <c r="H49" s="387"/>
      <c r="I49" s="22"/>
    </row>
    <row r="50" spans="2:9">
      <c r="B50" s="28"/>
      <c r="C50" s="18"/>
      <c r="D50" s="25"/>
      <c r="E50" s="19"/>
      <c r="F50" s="268"/>
      <c r="G50" s="227"/>
      <c r="H50" s="387"/>
      <c r="I50" s="22"/>
    </row>
    <row r="51" spans="2:9">
      <c r="B51" s="28"/>
      <c r="C51" s="18"/>
      <c r="D51" s="25"/>
      <c r="E51" s="19"/>
      <c r="F51" s="268"/>
      <c r="G51" s="227"/>
      <c r="H51" s="387"/>
      <c r="I51" s="22"/>
    </row>
    <row r="52" spans="2:9">
      <c r="B52" s="28"/>
      <c r="C52" s="18"/>
      <c r="D52" s="25"/>
      <c r="E52" s="19"/>
      <c r="F52" s="268"/>
      <c r="G52" s="227"/>
      <c r="H52" s="387"/>
      <c r="I52" s="22"/>
    </row>
    <row r="53" spans="2:9">
      <c r="B53" s="28"/>
      <c r="C53" s="18"/>
      <c r="D53" s="25"/>
      <c r="E53" s="19"/>
      <c r="F53" s="268"/>
      <c r="G53" s="227"/>
      <c r="H53" s="387"/>
      <c r="I53" s="22"/>
    </row>
    <row r="54" spans="2:9">
      <c r="B54" s="28"/>
      <c r="C54" s="18"/>
      <c r="D54" s="25"/>
      <c r="E54" s="19"/>
      <c r="F54" s="268"/>
      <c r="G54" s="227"/>
      <c r="H54" s="387"/>
      <c r="I54" s="22"/>
    </row>
    <row r="55" spans="2:9">
      <c r="B55" s="28"/>
      <c r="C55" s="18"/>
      <c r="D55" s="25"/>
      <c r="E55" s="19"/>
      <c r="F55" s="268"/>
      <c r="G55" s="227"/>
      <c r="H55" s="387"/>
      <c r="I55" s="22"/>
    </row>
    <row r="56" spans="2:9">
      <c r="B56" s="28"/>
      <c r="C56" s="18"/>
      <c r="D56" s="25"/>
      <c r="E56" s="19"/>
      <c r="F56" s="268"/>
      <c r="G56" s="227"/>
      <c r="H56" s="387"/>
      <c r="I56" s="22"/>
    </row>
    <row r="57" spans="2:9">
      <c r="B57" s="28"/>
      <c r="C57" s="18"/>
      <c r="D57" s="25"/>
      <c r="E57" s="19"/>
      <c r="F57" s="268"/>
      <c r="G57" s="227"/>
      <c r="H57" s="387"/>
      <c r="I57" s="22"/>
    </row>
    <row r="58" spans="2:9">
      <c r="B58" s="28"/>
      <c r="C58" s="18"/>
      <c r="D58" s="25"/>
      <c r="E58" s="19"/>
      <c r="F58" s="268"/>
      <c r="G58" s="227"/>
      <c r="H58" s="387"/>
      <c r="I58" s="22"/>
    </row>
    <row r="59" spans="2:9">
      <c r="B59" s="28"/>
      <c r="C59" s="18"/>
      <c r="D59" s="25"/>
      <c r="E59" s="19"/>
      <c r="F59" s="268"/>
      <c r="G59" s="227"/>
      <c r="H59" s="387"/>
      <c r="I59" s="22"/>
    </row>
    <row r="60" spans="2:9">
      <c r="B60" s="28"/>
      <c r="C60" s="18"/>
      <c r="D60" s="25"/>
      <c r="E60" s="19"/>
      <c r="F60" s="268"/>
      <c r="G60" s="227"/>
      <c r="H60" s="387"/>
      <c r="I60" s="22"/>
    </row>
    <row r="61" spans="2:9">
      <c r="B61" s="28"/>
      <c r="C61" s="18"/>
      <c r="D61" s="25"/>
      <c r="E61" s="19"/>
      <c r="F61" s="268"/>
      <c r="G61" s="39"/>
      <c r="H61" s="334"/>
      <c r="I61" s="22"/>
    </row>
    <row r="62" spans="2:9" s="40" customFormat="1">
      <c r="B62" s="28"/>
      <c r="C62" s="18"/>
      <c r="D62" s="25"/>
      <c r="E62" s="19"/>
      <c r="F62" s="268"/>
      <c r="G62" s="39"/>
      <c r="H62" s="334"/>
      <c r="I62" s="22"/>
    </row>
    <row r="63" spans="2:9" s="40" customFormat="1">
      <c r="B63" s="28"/>
      <c r="C63" s="18"/>
      <c r="D63" s="25"/>
      <c r="E63" s="19"/>
      <c r="F63" s="268"/>
      <c r="G63" s="39"/>
      <c r="H63" s="21"/>
      <c r="I63" s="22"/>
    </row>
    <row r="64" spans="2:9">
      <c r="B64" s="28"/>
      <c r="C64" s="18"/>
      <c r="D64" s="25"/>
      <c r="E64" s="25"/>
      <c r="F64" s="267"/>
      <c r="G64" s="36"/>
      <c r="H64" s="21"/>
      <c r="I64" s="31"/>
    </row>
    <row r="65" spans="2:9">
      <c r="B65" s="28"/>
      <c r="C65" s="18"/>
      <c r="D65" s="25"/>
      <c r="E65" s="25"/>
      <c r="F65" s="267"/>
      <c r="G65" s="36"/>
      <c r="H65" s="21"/>
      <c r="I65" s="31"/>
    </row>
    <row r="66" spans="2:9">
      <c r="B66" s="28"/>
      <c r="C66" s="18"/>
      <c r="D66" s="25"/>
      <c r="E66" s="25"/>
      <c r="F66" s="267"/>
      <c r="G66" s="36"/>
      <c r="H66" s="21"/>
      <c r="I66" s="31"/>
    </row>
    <row r="67" spans="2:9">
      <c r="B67" s="28"/>
      <c r="C67" s="18"/>
      <c r="D67" s="25"/>
      <c r="E67" s="25"/>
      <c r="F67" s="267"/>
      <c r="G67" s="36"/>
      <c r="H67" s="21"/>
      <c r="I67" s="31"/>
    </row>
    <row r="68" spans="2:9">
      <c r="B68" s="28"/>
      <c r="C68" s="18"/>
      <c r="D68" s="25"/>
      <c r="E68" s="25"/>
      <c r="F68" s="267"/>
      <c r="G68" s="36"/>
      <c r="H68" s="21"/>
      <c r="I68" s="31"/>
    </row>
    <row r="69" spans="2:9">
      <c r="B69" s="28"/>
      <c r="C69" s="18"/>
      <c r="D69" s="25"/>
      <c r="E69" s="25"/>
      <c r="F69" s="267"/>
      <c r="G69" s="36"/>
      <c r="H69" s="21"/>
      <c r="I69" s="31"/>
    </row>
    <row r="70" spans="2:9">
      <c r="B70" s="28"/>
      <c r="C70" s="18"/>
      <c r="D70" s="25"/>
      <c r="E70" s="25"/>
      <c r="F70" s="267"/>
      <c r="G70" s="36"/>
      <c r="H70" s="21"/>
      <c r="I70" s="31"/>
    </row>
    <row r="71" spans="2:9" s="48" customFormat="1" ht="19.5" customHeight="1">
      <c r="B71" s="62" t="s">
        <v>311</v>
      </c>
      <c r="C71" s="43" t="s">
        <v>40</v>
      </c>
      <c r="D71" s="44"/>
      <c r="E71" s="44"/>
      <c r="F71" s="269"/>
      <c r="G71" s="44"/>
      <c r="H71" s="46"/>
      <c r="I71" s="47"/>
    </row>
  </sheetData>
  <mergeCells count="4">
    <mergeCell ref="F1:H1"/>
    <mergeCell ref="B4:G4"/>
    <mergeCell ref="H4:H7"/>
    <mergeCell ref="B5:G7"/>
  </mergeCells>
  <printOptions horizontalCentered="1"/>
  <pageMargins left="0.25" right="0.25" top="0.75" bottom="0.75" header="0.3" footer="0.3"/>
  <pageSetup paperSize="9" scale="75" firstPageNumber="31" orientation="portrait" cellComments="asDisplayed" useFirstPageNumber="1" r:id="rId1"/>
  <headerFooter>
    <oddHeader xml:space="preserve">&amp;R&amp;"Arial,Bold Italic"
</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70"/>
  <sheetViews>
    <sheetView view="pageBreakPreview" topLeftCell="A24" zoomScale="85" zoomScaleNormal="125" zoomScaleSheetLayoutView="85" zoomScalePageLayoutView="125" workbookViewId="0">
      <selection activeCell="N16" sqref="N16"/>
    </sheetView>
  </sheetViews>
  <sheetFormatPr defaultColWidth="8.86328125" defaultRowHeight="12.75"/>
  <cols>
    <col min="1" max="1" width="0.86328125" style="5" customWidth="1"/>
    <col min="2" max="2" width="15.265625" style="242" customWidth="1"/>
    <col min="3" max="3" width="45.73046875" style="2" customWidth="1"/>
    <col min="4" max="4" width="13.73046875" style="3" customWidth="1"/>
    <col min="5" max="5" width="15.73046875" style="3" customWidth="1"/>
    <col min="6" max="6" width="15.73046875" style="5" customWidth="1"/>
    <col min="7" max="7" width="17.3984375" style="4" customWidth="1"/>
    <col min="8" max="8" width="0.86328125" style="4" customWidth="1"/>
    <col min="9" max="16384" width="8.86328125" style="5"/>
  </cols>
  <sheetData>
    <row r="1" spans="2:9" ht="13.15">
      <c r="B1" s="1" t="str">
        <f>C1.2!A1</f>
        <v>NDZ Local Municipality</v>
      </c>
      <c r="F1" s="403" t="str">
        <f>C1.2!E1</f>
        <v>CONTRACT No. PWBS-B022/23/24</v>
      </c>
      <c r="G1" s="403"/>
      <c r="H1" s="403"/>
      <c r="I1" s="4"/>
    </row>
    <row r="2" spans="2:9" ht="13.15">
      <c r="B2" s="6" t="str">
        <f>C1.2!A2</f>
        <v>CONCRETE SURFACING OF MQASHENI ACCESS ROAD</v>
      </c>
      <c r="F2" s="3"/>
      <c r="G2" s="5"/>
      <c r="I2" s="4"/>
    </row>
    <row r="3" spans="2:9">
      <c r="B3" s="7"/>
      <c r="C3" s="64"/>
      <c r="D3" s="8"/>
      <c r="E3" s="8"/>
      <c r="F3" s="8"/>
      <c r="G3" s="9"/>
      <c r="H3" s="376"/>
      <c r="I3" s="376"/>
    </row>
    <row r="4" spans="2:9" ht="13.15">
      <c r="B4" s="350" t="s">
        <v>0</v>
      </c>
      <c r="C4" s="351"/>
      <c r="D4" s="351"/>
      <c r="E4" s="351"/>
      <c r="F4" s="351"/>
      <c r="G4" s="404" t="str">
        <f>"CHAPTER "&amp;B10</f>
        <v>CHAPTER C11.2</v>
      </c>
      <c r="H4" s="421"/>
      <c r="I4" s="377"/>
    </row>
    <row r="5" spans="2:9" ht="7.5" customHeight="1">
      <c r="B5" s="363"/>
      <c r="C5" s="120"/>
      <c r="D5" s="120"/>
      <c r="E5" s="120"/>
      <c r="F5" s="120"/>
      <c r="G5" s="405"/>
      <c r="H5" s="421"/>
      <c r="I5" s="378"/>
    </row>
    <row r="6" spans="2:9" ht="12.75" customHeight="1">
      <c r="B6" s="363"/>
      <c r="C6" s="120"/>
      <c r="D6" s="120"/>
      <c r="E6" s="120"/>
      <c r="F6" s="120"/>
      <c r="G6" s="405"/>
      <c r="H6" s="421"/>
      <c r="I6" s="378"/>
    </row>
    <row r="7" spans="2:9" ht="7.5" customHeight="1">
      <c r="B7" s="364"/>
      <c r="C7" s="365"/>
      <c r="D7" s="365"/>
      <c r="E7" s="365"/>
      <c r="F7" s="365"/>
      <c r="G7" s="406"/>
      <c r="H7" s="421"/>
      <c r="I7" s="378"/>
    </row>
    <row r="8" spans="2:9" s="16" customFormat="1" ht="24.95" customHeight="1">
      <c r="B8" s="13" t="s">
        <v>1</v>
      </c>
      <c r="C8" s="14" t="s">
        <v>2</v>
      </c>
      <c r="D8" s="14" t="s">
        <v>3</v>
      </c>
      <c r="E8" s="14" t="s">
        <v>5</v>
      </c>
      <c r="F8" s="14" t="s">
        <v>6</v>
      </c>
      <c r="G8" s="14" t="s">
        <v>7</v>
      </c>
      <c r="H8" s="379"/>
      <c r="I8" s="380"/>
    </row>
    <row r="9" spans="2:9">
      <c r="B9" s="28"/>
      <c r="C9" s="18"/>
      <c r="D9" s="19"/>
      <c r="E9" s="19"/>
      <c r="F9" s="20"/>
      <c r="G9" s="222" t="str">
        <f t="shared" ref="G9:G15" si="0">IF(D9="","",E9*F9)</f>
        <v/>
      </c>
      <c r="H9" s="223"/>
      <c r="I9" s="382"/>
    </row>
    <row r="10" spans="2:9" ht="13.15">
      <c r="B10" s="23" t="s">
        <v>293</v>
      </c>
      <c r="C10" s="24" t="s">
        <v>294</v>
      </c>
      <c r="D10" s="19"/>
      <c r="E10" s="19"/>
      <c r="F10" s="20"/>
      <c r="G10" s="222" t="str">
        <f t="shared" si="0"/>
        <v/>
      </c>
      <c r="H10" s="223"/>
      <c r="I10" s="382"/>
    </row>
    <row r="11" spans="2:9">
      <c r="B11" s="55"/>
      <c r="C11" s="18"/>
      <c r="D11" s="19"/>
      <c r="E11" s="19"/>
      <c r="F11" s="20"/>
      <c r="G11" s="222" t="str">
        <f t="shared" si="0"/>
        <v/>
      </c>
      <c r="H11" s="223"/>
      <c r="I11" s="382"/>
    </row>
    <row r="12" spans="2:9" ht="13.15">
      <c r="B12" s="23" t="s">
        <v>295</v>
      </c>
      <c r="C12" s="24" t="s">
        <v>296</v>
      </c>
      <c r="D12" s="19"/>
      <c r="E12" s="19"/>
      <c r="F12" s="224"/>
      <c r="G12" s="222" t="str">
        <f t="shared" si="0"/>
        <v/>
      </c>
      <c r="H12" s="223"/>
      <c r="I12" s="382"/>
    </row>
    <row r="13" spans="2:9">
      <c r="B13" s="55"/>
      <c r="C13" s="18"/>
      <c r="D13" s="19"/>
      <c r="E13" s="19"/>
      <c r="F13" s="224"/>
      <c r="G13" s="222" t="str">
        <f t="shared" si="0"/>
        <v/>
      </c>
      <c r="H13" s="223"/>
      <c r="I13" s="382"/>
    </row>
    <row r="14" spans="2:9" ht="25.5">
      <c r="B14" s="28" t="s">
        <v>297</v>
      </c>
      <c r="C14" s="18" t="s">
        <v>298</v>
      </c>
      <c r="D14" s="25"/>
      <c r="E14" s="225"/>
      <c r="F14" s="226"/>
      <c r="G14" s="227" t="str">
        <f t="shared" si="0"/>
        <v/>
      </c>
      <c r="H14" s="228"/>
      <c r="I14" s="382"/>
    </row>
    <row r="15" spans="2:9">
      <c r="B15" s="55"/>
      <c r="C15" s="18"/>
      <c r="D15" s="25"/>
      <c r="E15" s="229"/>
      <c r="F15" s="226"/>
      <c r="G15" s="227" t="str">
        <f t="shared" si="0"/>
        <v/>
      </c>
      <c r="H15" s="228"/>
      <c r="I15" s="382"/>
    </row>
    <row r="16" spans="2:9" s="48" customFormat="1" ht="13.15">
      <c r="B16" s="230"/>
      <c r="C16" s="18" t="s">
        <v>299</v>
      </c>
      <c r="D16" s="25" t="s">
        <v>191</v>
      </c>
      <c r="E16" s="229">
        <v>10</v>
      </c>
      <c r="F16" s="231"/>
      <c r="G16" s="227"/>
      <c r="H16" s="380"/>
      <c r="I16" s="388"/>
    </row>
    <row r="17" spans="2:9">
      <c r="B17" s="28"/>
      <c r="C17" s="18"/>
      <c r="D17" s="25"/>
      <c r="E17" s="232"/>
      <c r="F17" s="226"/>
      <c r="G17" s="227"/>
      <c r="H17" s="381"/>
      <c r="I17" s="382"/>
    </row>
    <row r="18" spans="2:9">
      <c r="B18" s="55"/>
      <c r="C18" s="18" t="s">
        <v>300</v>
      </c>
      <c r="D18" s="25" t="s">
        <v>191</v>
      </c>
      <c r="E18" s="233">
        <v>8</v>
      </c>
      <c r="F18" s="226"/>
      <c r="G18" s="227"/>
      <c r="H18" s="381"/>
      <c r="I18" s="382"/>
    </row>
    <row r="19" spans="2:9">
      <c r="B19" s="28"/>
      <c r="C19" s="18"/>
      <c r="D19" s="25"/>
      <c r="E19" s="229"/>
      <c r="F19" s="226"/>
      <c r="G19" s="227"/>
      <c r="H19" s="381"/>
      <c r="I19" s="382"/>
    </row>
    <row r="20" spans="2:9" ht="28.5" customHeight="1">
      <c r="B20" s="234" t="s">
        <v>301</v>
      </c>
      <c r="C20" s="24" t="s">
        <v>302</v>
      </c>
      <c r="D20" s="25" t="s">
        <v>192</v>
      </c>
      <c r="E20" s="233">
        <v>20</v>
      </c>
      <c r="F20" s="226"/>
      <c r="G20" s="227"/>
      <c r="H20" s="381"/>
      <c r="I20" s="382"/>
    </row>
    <row r="21" spans="2:9" ht="13.15">
      <c r="B21" s="234"/>
      <c r="C21" s="24"/>
      <c r="D21" s="25"/>
      <c r="E21" s="233"/>
      <c r="F21" s="226"/>
      <c r="G21" s="227"/>
      <c r="H21" s="381"/>
      <c r="I21" s="382"/>
    </row>
    <row r="22" spans="2:9">
      <c r="B22" s="28" t="s">
        <v>517</v>
      </c>
      <c r="C22" s="18" t="s">
        <v>518</v>
      </c>
      <c r="D22" s="25"/>
      <c r="E22" s="25"/>
      <c r="F22" s="288"/>
      <c r="G22" s="39"/>
      <c r="H22" s="223"/>
      <c r="I22" s="382"/>
    </row>
    <row r="23" spans="2:9">
      <c r="B23" s="55"/>
      <c r="C23" s="18"/>
      <c r="D23" s="19"/>
      <c r="E23" s="19"/>
      <c r="F23" s="288"/>
      <c r="G23" s="39"/>
      <c r="H23" s="223"/>
      <c r="I23" s="382"/>
    </row>
    <row r="24" spans="2:9" ht="28.5" customHeight="1">
      <c r="B24" s="28" t="s">
        <v>519</v>
      </c>
      <c r="C24" s="326" t="s">
        <v>520</v>
      </c>
      <c r="D24" s="25" t="s">
        <v>521</v>
      </c>
      <c r="E24" s="25">
        <v>15</v>
      </c>
      <c r="F24" s="137"/>
      <c r="G24" s="286"/>
      <c r="H24" s="136">
        <f t="shared" ref="H24" si="1">IF(D24="","",F24*G24)</f>
        <v>0</v>
      </c>
      <c r="I24" s="382"/>
    </row>
    <row r="25" spans="2:9">
      <c r="B25" s="55"/>
      <c r="C25" s="26"/>
      <c r="D25" s="25"/>
      <c r="E25" s="25"/>
      <c r="F25" s="137"/>
      <c r="G25" s="327"/>
      <c r="H25" s="223"/>
      <c r="I25" s="382"/>
    </row>
    <row r="26" spans="2:9" ht="28.5" customHeight="1">
      <c r="B26" s="28" t="s">
        <v>522</v>
      </c>
      <c r="C26" s="326" t="s">
        <v>523</v>
      </c>
      <c r="D26" s="25" t="s">
        <v>521</v>
      </c>
      <c r="E26" s="25">
        <v>15</v>
      </c>
      <c r="F26" s="137"/>
      <c r="G26" s="286"/>
      <c r="H26" s="136">
        <f t="shared" ref="H26" si="2">IF(D26="","",F26*G26)</f>
        <v>0</v>
      </c>
      <c r="I26" s="382"/>
    </row>
    <row r="27" spans="2:9">
      <c r="B27" s="55"/>
      <c r="C27" s="18"/>
      <c r="D27" s="19"/>
      <c r="E27" s="19"/>
      <c r="F27" s="19"/>
      <c r="G27" s="20"/>
      <c r="H27" s="223"/>
      <c r="I27" s="382"/>
    </row>
    <row r="28" spans="2:9" ht="46.5" customHeight="1">
      <c r="B28" s="28" t="s">
        <v>524</v>
      </c>
      <c r="C28" s="18" t="s">
        <v>525</v>
      </c>
      <c r="D28" s="25" t="s">
        <v>521</v>
      </c>
      <c r="E28" s="25">
        <v>24</v>
      </c>
      <c r="F28" s="225"/>
      <c r="G28" s="286"/>
      <c r="H28" s="136">
        <f t="shared" ref="H28" si="3">IF(D28="","",F28*G28)</f>
        <v>0</v>
      </c>
      <c r="I28" s="382"/>
    </row>
    <row r="29" spans="2:9">
      <c r="B29" s="55"/>
      <c r="C29" s="18"/>
      <c r="D29" s="25"/>
      <c r="E29" s="229"/>
      <c r="F29" s="226"/>
      <c r="G29" s="227"/>
      <c r="H29" s="381"/>
      <c r="I29" s="382"/>
    </row>
    <row r="30" spans="2:9" ht="13.15">
      <c r="B30" s="230" t="s">
        <v>303</v>
      </c>
      <c r="C30" s="24" t="s">
        <v>304</v>
      </c>
      <c r="D30" s="25" t="s">
        <v>192</v>
      </c>
      <c r="E30" s="235">
        <v>30</v>
      </c>
      <c r="F30" s="226"/>
      <c r="G30" s="227"/>
      <c r="H30" s="376"/>
      <c r="I30" s="382"/>
    </row>
    <row r="31" spans="2:9">
      <c r="B31" s="55"/>
      <c r="C31" s="18"/>
      <c r="D31" s="19"/>
      <c r="E31" s="235"/>
      <c r="F31" s="325"/>
      <c r="G31" s="328"/>
      <c r="H31" s="376"/>
      <c r="I31" s="382"/>
    </row>
    <row r="32" spans="2:9" ht="13.15">
      <c r="B32" s="155" t="s">
        <v>305</v>
      </c>
      <c r="C32" s="150" t="s">
        <v>306</v>
      </c>
      <c r="D32" s="25"/>
      <c r="E32" s="235"/>
      <c r="F32" s="325"/>
      <c r="G32" s="328"/>
      <c r="H32" s="376"/>
      <c r="I32" s="382"/>
    </row>
    <row r="33" spans="2:9" ht="13.15">
      <c r="B33" s="155"/>
      <c r="C33" s="150"/>
      <c r="D33" s="25"/>
      <c r="E33" s="235"/>
      <c r="F33" s="325"/>
      <c r="G33" s="328"/>
      <c r="H33" s="376"/>
      <c r="I33" s="382"/>
    </row>
    <row r="34" spans="2:9" ht="13.15">
      <c r="B34" s="155"/>
      <c r="C34" s="236" t="s">
        <v>307</v>
      </c>
      <c r="D34" s="237"/>
      <c r="E34" s="235"/>
      <c r="F34" s="325"/>
      <c r="G34" s="328"/>
      <c r="H34" s="376"/>
      <c r="I34" s="382"/>
    </row>
    <row r="35" spans="2:9">
      <c r="B35" s="55"/>
      <c r="C35" s="18"/>
      <c r="D35" s="19"/>
      <c r="E35" s="235"/>
      <c r="F35" s="325"/>
      <c r="G35" s="328"/>
      <c r="H35" s="376"/>
      <c r="I35" s="382"/>
    </row>
    <row r="36" spans="2:9">
      <c r="B36" s="55"/>
      <c r="C36" s="18" t="s">
        <v>308</v>
      </c>
      <c r="D36" s="19" t="s">
        <v>309</v>
      </c>
      <c r="E36" s="235">
        <v>60</v>
      </c>
      <c r="F36" s="226"/>
      <c r="G36" s="227"/>
      <c r="H36" s="376"/>
      <c r="I36" s="382"/>
    </row>
    <row r="37" spans="2:9">
      <c r="B37" s="55"/>
      <c r="C37" s="18"/>
      <c r="D37" s="19"/>
      <c r="E37" s="235"/>
      <c r="F37" s="226"/>
      <c r="G37" s="227"/>
      <c r="H37" s="376"/>
      <c r="I37" s="382"/>
    </row>
    <row r="38" spans="2:9">
      <c r="B38" s="55"/>
      <c r="C38" s="18"/>
      <c r="D38" s="19"/>
      <c r="E38" s="235"/>
      <c r="F38" s="226"/>
      <c r="G38" s="227"/>
      <c r="H38" s="376"/>
      <c r="I38" s="382"/>
    </row>
    <row r="39" spans="2:9">
      <c r="B39" s="55"/>
      <c r="C39" s="18"/>
      <c r="D39" s="19"/>
      <c r="E39" s="235"/>
      <c r="F39" s="226"/>
      <c r="G39" s="227"/>
      <c r="H39" s="376"/>
      <c r="I39" s="382"/>
    </row>
    <row r="40" spans="2:9">
      <c r="B40" s="55"/>
      <c r="C40" s="18"/>
      <c r="D40" s="19"/>
      <c r="E40" s="235"/>
      <c r="F40" s="226"/>
      <c r="G40" s="227"/>
      <c r="H40" s="376"/>
      <c r="I40" s="382"/>
    </row>
    <row r="41" spans="2:9">
      <c r="B41" s="55"/>
      <c r="C41" s="18"/>
      <c r="D41" s="19"/>
      <c r="E41" s="235"/>
      <c r="F41" s="226"/>
      <c r="G41" s="227"/>
      <c r="H41" s="376"/>
      <c r="I41" s="382"/>
    </row>
    <row r="42" spans="2:9">
      <c r="B42" s="55"/>
      <c r="C42" s="18"/>
      <c r="D42" s="19"/>
      <c r="E42" s="235"/>
      <c r="F42" s="226"/>
      <c r="G42" s="227"/>
      <c r="H42" s="376"/>
      <c r="I42" s="382"/>
    </row>
    <row r="43" spans="2:9">
      <c r="B43" s="55"/>
      <c r="C43" s="18"/>
      <c r="D43" s="19"/>
      <c r="E43" s="235"/>
      <c r="F43" s="226"/>
      <c r="G43" s="227"/>
      <c r="H43" s="376"/>
      <c r="I43" s="382"/>
    </row>
    <row r="44" spans="2:9">
      <c r="B44" s="55"/>
      <c r="C44" s="18"/>
      <c r="D44" s="19"/>
      <c r="E44" s="235"/>
      <c r="F44" s="226"/>
      <c r="G44" s="227"/>
      <c r="H44" s="376"/>
      <c r="I44" s="382"/>
    </row>
    <row r="45" spans="2:9">
      <c r="B45" s="55"/>
      <c r="C45" s="18"/>
      <c r="D45" s="19"/>
      <c r="E45" s="235"/>
      <c r="F45" s="226"/>
      <c r="G45" s="227"/>
      <c r="H45" s="376"/>
      <c r="I45" s="382"/>
    </row>
    <row r="46" spans="2:9">
      <c r="B46" s="55"/>
      <c r="C46" s="18"/>
      <c r="D46" s="19"/>
      <c r="E46" s="235"/>
      <c r="F46" s="226"/>
      <c r="G46" s="227"/>
      <c r="H46" s="376"/>
      <c r="I46" s="382"/>
    </row>
    <row r="47" spans="2:9">
      <c r="B47" s="55"/>
      <c r="C47" s="18"/>
      <c r="D47" s="19"/>
      <c r="E47" s="235"/>
      <c r="F47" s="226"/>
      <c r="G47" s="227"/>
      <c r="H47" s="376"/>
      <c r="I47" s="382"/>
    </row>
    <row r="48" spans="2:9">
      <c r="B48" s="55"/>
      <c r="C48" s="18"/>
      <c r="D48" s="19"/>
      <c r="E48" s="235"/>
      <c r="F48" s="226"/>
      <c r="G48" s="227"/>
      <c r="H48" s="376"/>
      <c r="I48" s="382"/>
    </row>
    <row r="49" spans="2:9">
      <c r="B49" s="55"/>
      <c r="C49" s="18"/>
      <c r="D49" s="19"/>
      <c r="E49" s="235"/>
      <c r="F49" s="226"/>
      <c r="G49" s="227"/>
      <c r="H49" s="376"/>
      <c r="I49" s="382"/>
    </row>
    <row r="50" spans="2:9">
      <c r="B50" s="55"/>
      <c r="C50" s="18"/>
      <c r="D50" s="19"/>
      <c r="E50" s="235"/>
      <c r="F50" s="226"/>
      <c r="G50" s="227"/>
      <c r="H50" s="376"/>
      <c r="I50" s="382"/>
    </row>
    <row r="51" spans="2:9">
      <c r="B51" s="55"/>
      <c r="C51" s="18"/>
      <c r="D51" s="19"/>
      <c r="E51" s="235"/>
      <c r="F51" s="226"/>
      <c r="G51" s="227"/>
      <c r="H51" s="376"/>
      <c r="I51" s="382"/>
    </row>
    <row r="52" spans="2:9">
      <c r="B52" s="55"/>
      <c r="C52" s="18"/>
      <c r="D52" s="19"/>
      <c r="E52" s="235"/>
      <c r="F52" s="226"/>
      <c r="G52" s="227"/>
      <c r="H52" s="376"/>
      <c r="I52" s="382"/>
    </row>
    <row r="53" spans="2:9">
      <c r="B53" s="55"/>
      <c r="C53" s="18"/>
      <c r="D53" s="19"/>
      <c r="E53" s="235"/>
      <c r="F53" s="224"/>
      <c r="G53" s="222"/>
      <c r="H53" s="376"/>
      <c r="I53" s="382"/>
    </row>
    <row r="54" spans="2:9">
      <c r="B54" s="55"/>
      <c r="C54" s="18"/>
      <c r="D54" s="19"/>
      <c r="E54" s="235"/>
      <c r="F54" s="224"/>
      <c r="G54" s="222"/>
      <c r="H54" s="376"/>
      <c r="I54" s="382"/>
    </row>
    <row r="55" spans="2:9">
      <c r="B55" s="55"/>
      <c r="C55" s="18"/>
      <c r="D55" s="19"/>
      <c r="E55" s="235"/>
      <c r="F55" s="59"/>
      <c r="G55" s="222" t="str">
        <f>IF(D55="","",E55*F55)</f>
        <v/>
      </c>
      <c r="H55" s="376"/>
      <c r="I55" s="382"/>
    </row>
    <row r="56" spans="2:9">
      <c r="B56" s="55"/>
      <c r="C56" s="18"/>
      <c r="D56" s="19"/>
      <c r="E56" s="235"/>
      <c r="F56" s="59"/>
      <c r="G56" s="222"/>
      <c r="H56" s="376"/>
      <c r="I56" s="382"/>
    </row>
    <row r="57" spans="2:9">
      <c r="B57" s="55"/>
      <c r="C57" s="18"/>
      <c r="D57" s="19"/>
      <c r="E57" s="235"/>
      <c r="F57" s="59"/>
      <c r="G57" s="222"/>
      <c r="H57" s="376"/>
      <c r="I57" s="382"/>
    </row>
    <row r="58" spans="2:9">
      <c r="B58" s="55"/>
      <c r="C58" s="18"/>
      <c r="D58" s="19"/>
      <c r="E58" s="235"/>
      <c r="F58" s="59"/>
      <c r="G58" s="222"/>
    </row>
    <row r="59" spans="2:9">
      <c r="B59" s="55"/>
      <c r="C59" s="18"/>
      <c r="D59" s="19"/>
      <c r="E59" s="235"/>
      <c r="F59" s="59"/>
      <c r="G59" s="222"/>
    </row>
    <row r="60" spans="2:9">
      <c r="B60" s="55"/>
      <c r="C60" s="18"/>
      <c r="D60" s="19"/>
      <c r="E60" s="235"/>
      <c r="F60" s="59"/>
      <c r="G60" s="222"/>
    </row>
    <row r="61" spans="2:9">
      <c r="B61" s="55"/>
      <c r="C61" s="18"/>
      <c r="D61" s="19"/>
      <c r="E61" s="235"/>
      <c r="F61" s="59"/>
      <c r="G61" s="222"/>
    </row>
    <row r="62" spans="2:9">
      <c r="B62" s="55"/>
      <c r="C62" s="18"/>
      <c r="D62" s="19"/>
      <c r="E62" s="235"/>
      <c r="F62" s="59"/>
      <c r="G62" s="222"/>
    </row>
    <row r="63" spans="2:9">
      <c r="B63" s="55"/>
      <c r="C63" s="18"/>
      <c r="D63" s="19"/>
      <c r="E63" s="235"/>
      <c r="F63" s="59"/>
      <c r="G63" s="222"/>
    </row>
    <row r="64" spans="2:9">
      <c r="B64" s="55"/>
      <c r="C64" s="18"/>
      <c r="D64" s="19"/>
      <c r="E64" s="235"/>
      <c r="F64" s="59"/>
      <c r="G64" s="222"/>
    </row>
    <row r="65" spans="2:8">
      <c r="B65" s="55"/>
      <c r="C65" s="18"/>
      <c r="D65" s="19"/>
      <c r="E65" s="235"/>
      <c r="F65" s="59"/>
      <c r="G65" s="222"/>
    </row>
    <row r="66" spans="2:8">
      <c r="B66" s="238"/>
      <c r="C66" s="18"/>
      <c r="D66" s="19"/>
      <c r="E66" s="235"/>
      <c r="F66" s="239"/>
      <c r="G66" s="222" t="str">
        <f>IF(D66="","",E66*F66)</f>
        <v/>
      </c>
    </row>
    <row r="67" spans="2:8">
      <c r="B67" s="28"/>
      <c r="C67" s="18"/>
      <c r="D67" s="19"/>
      <c r="E67" s="235"/>
      <c r="F67" s="224"/>
      <c r="G67" s="222" t="str">
        <f>IF(D67="","",E67*F67)</f>
        <v/>
      </c>
    </row>
    <row r="68" spans="2:8">
      <c r="B68" s="86"/>
      <c r="C68" s="18"/>
      <c r="D68" s="25"/>
      <c r="E68" s="235"/>
      <c r="F68" s="224"/>
      <c r="G68" s="222" t="str">
        <f>IF(D68="","",E68*F68)</f>
        <v/>
      </c>
    </row>
    <row r="69" spans="2:8">
      <c r="B69" s="86"/>
      <c r="C69" s="18"/>
      <c r="D69" s="19"/>
      <c r="E69" s="240"/>
      <c r="F69" s="224"/>
      <c r="G69" s="389" t="str">
        <f>IF(D69="","",E69*F69)</f>
        <v/>
      </c>
    </row>
    <row r="70" spans="2:8" s="48" customFormat="1" ht="24.75" customHeight="1">
      <c r="B70" s="53" t="str">
        <f>$B$10</f>
        <v>C11.2</v>
      </c>
      <c r="C70" s="43" t="s">
        <v>40</v>
      </c>
      <c r="D70" s="44"/>
      <c r="E70" s="45"/>
      <c r="F70" s="42"/>
      <c r="G70" s="241"/>
      <c r="H70" s="188"/>
    </row>
  </sheetData>
  <mergeCells count="3">
    <mergeCell ref="F1:H1"/>
    <mergeCell ref="H4:H7"/>
    <mergeCell ref="G4:G7"/>
  </mergeCells>
  <printOptions horizontalCentered="1"/>
  <pageMargins left="0.25" right="0.25" top="0.75" bottom="0.75" header="0.3" footer="0.3"/>
  <pageSetup paperSize="9" scale="75" firstPageNumber="31" orientation="portrait" cellComments="asDisplayed" useFirstPageNumber="1" r:id="rId1"/>
  <headerFooter>
    <oddHeader xml:space="preserve">&amp;R&amp;"Arial,Bold Italic"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75"/>
  <sheetViews>
    <sheetView view="pageBreakPreview" zoomScale="90" zoomScaleNormal="125" zoomScaleSheetLayoutView="90" zoomScalePageLayoutView="125" workbookViewId="0">
      <selection activeCell="A65" sqref="A65:XFD67"/>
    </sheetView>
  </sheetViews>
  <sheetFormatPr defaultColWidth="6.86328125" defaultRowHeight="12.75"/>
  <cols>
    <col min="1" max="1" width="0.86328125" style="5" customWidth="1"/>
    <col min="2" max="2" width="11.73046875" style="54" customWidth="1"/>
    <col min="3" max="3" width="45.73046875" style="2" customWidth="1"/>
    <col min="4" max="4" width="13.73046875" style="3" customWidth="1"/>
    <col min="5" max="5" width="5.73046875" style="3" customWidth="1"/>
    <col min="6" max="6" width="15.73046875" style="3" customWidth="1"/>
    <col min="7" max="7" width="15.73046875" style="5" customWidth="1"/>
    <col min="8" max="8" width="15.73046875" style="4" customWidth="1"/>
    <col min="9" max="9" width="2.59765625" style="4" customWidth="1"/>
    <col min="10" max="11" width="6.86328125" style="5"/>
    <col min="12" max="12" width="18.86328125" style="5" customWidth="1"/>
    <col min="13" max="16384" width="6.86328125" style="5"/>
  </cols>
  <sheetData>
    <row r="1" spans="2:12" ht="13.15">
      <c r="B1" s="1" t="str">
        <f>C1.2!A1</f>
        <v>NDZ Local Municipality</v>
      </c>
      <c r="F1" s="403" t="str">
        <f>C1.2!E1</f>
        <v>CONTRACT No. PWBS-B022/23/24</v>
      </c>
      <c r="G1" s="403"/>
      <c r="H1" s="403"/>
    </row>
    <row r="2" spans="2:12" ht="13.15">
      <c r="B2" s="6" t="str">
        <f>C1.2!A2</f>
        <v>CONCRETE SURFACING OF MQASHENI ACCESS ROAD</v>
      </c>
    </row>
    <row r="3" spans="2:12">
      <c r="B3" s="7"/>
      <c r="C3" s="7"/>
      <c r="D3" s="8"/>
      <c r="E3" s="8"/>
      <c r="F3" s="8"/>
      <c r="G3" s="9"/>
      <c r="H3" s="10"/>
    </row>
    <row r="4" spans="2:12" ht="13.15">
      <c r="B4" s="394" t="s">
        <v>0</v>
      </c>
      <c r="C4" s="395"/>
      <c r="D4" s="395"/>
      <c r="E4" s="395"/>
      <c r="F4" s="395"/>
      <c r="G4" s="395"/>
      <c r="H4" s="404" t="str">
        <f>"CHAPTER "&amp;B10</f>
        <v>CHAPTER C1.3</v>
      </c>
      <c r="I4" s="11"/>
    </row>
    <row r="5" spans="2:12" ht="7.5" customHeight="1">
      <c r="B5" s="399"/>
      <c r="C5" s="400"/>
      <c r="D5" s="400"/>
      <c r="E5" s="400"/>
      <c r="F5" s="400"/>
      <c r="G5" s="400"/>
      <c r="H5" s="405"/>
      <c r="I5" s="12"/>
    </row>
    <row r="6" spans="2:12" ht="12.75" customHeight="1">
      <c r="B6" s="399"/>
      <c r="C6" s="400"/>
      <c r="D6" s="400"/>
      <c r="E6" s="400"/>
      <c r="F6" s="400"/>
      <c r="G6" s="400"/>
      <c r="H6" s="405"/>
      <c r="I6" s="12"/>
    </row>
    <row r="7" spans="2:12" ht="7.5" customHeight="1">
      <c r="B7" s="401"/>
      <c r="C7" s="402"/>
      <c r="D7" s="402"/>
      <c r="E7" s="402"/>
      <c r="F7" s="402"/>
      <c r="G7" s="402"/>
      <c r="H7" s="406"/>
      <c r="I7" s="12"/>
    </row>
    <row r="8" spans="2:12" s="16" customFormat="1" ht="24.95" customHeight="1">
      <c r="B8" s="13" t="s">
        <v>1</v>
      </c>
      <c r="C8" s="14" t="s">
        <v>2</v>
      </c>
      <c r="D8" s="14" t="s">
        <v>3</v>
      </c>
      <c r="E8" s="14" t="s">
        <v>4</v>
      </c>
      <c r="F8" s="14" t="s">
        <v>5</v>
      </c>
      <c r="G8" s="14" t="s">
        <v>6</v>
      </c>
      <c r="H8" s="14" t="s">
        <v>7</v>
      </c>
      <c r="I8" s="15"/>
    </row>
    <row r="9" spans="2:12">
      <c r="B9" s="28"/>
      <c r="C9" s="18"/>
      <c r="D9" s="19"/>
      <c r="E9" s="19"/>
      <c r="F9" s="19"/>
      <c r="G9" s="20"/>
      <c r="H9" s="21" t="str">
        <f>IF(D9="","",F9*G9)</f>
        <v/>
      </c>
      <c r="I9" s="22"/>
    </row>
    <row r="10" spans="2:12" ht="26.25">
      <c r="B10" s="23" t="s">
        <v>119</v>
      </c>
      <c r="C10" s="24" t="s">
        <v>120</v>
      </c>
      <c r="D10" s="25"/>
      <c r="E10" s="25"/>
      <c r="F10" s="25"/>
      <c r="G10" s="26"/>
      <c r="H10" s="134" t="str">
        <f t="shared" ref="H10:H13" si="0">IF(D10="","",F10*G10)</f>
        <v/>
      </c>
      <c r="I10" s="27"/>
    </row>
    <row r="11" spans="2:12">
      <c r="B11" s="28"/>
      <c r="C11" s="18"/>
      <c r="D11" s="25"/>
      <c r="E11" s="25"/>
      <c r="F11" s="25"/>
      <c r="G11" s="26"/>
      <c r="H11" s="134" t="str">
        <f t="shared" si="0"/>
        <v/>
      </c>
      <c r="I11" s="27"/>
    </row>
    <row r="12" spans="2:12">
      <c r="B12" s="28" t="s">
        <v>121</v>
      </c>
      <c r="C12" s="18" t="s">
        <v>122</v>
      </c>
      <c r="D12" s="25"/>
      <c r="E12" s="25"/>
      <c r="F12" s="25"/>
      <c r="G12" s="26"/>
      <c r="H12" s="134" t="str">
        <f t="shared" si="0"/>
        <v/>
      </c>
      <c r="I12" s="27"/>
    </row>
    <row r="13" spans="2:12">
      <c r="B13" s="28"/>
      <c r="C13" s="18"/>
      <c r="D13" s="25"/>
      <c r="E13" s="25"/>
      <c r="F13" s="25"/>
      <c r="G13" s="26"/>
      <c r="H13" s="134" t="str">
        <f t="shared" si="0"/>
        <v/>
      </c>
      <c r="I13" s="27"/>
    </row>
    <row r="14" spans="2:12">
      <c r="B14" s="28" t="s">
        <v>123</v>
      </c>
      <c r="C14" s="18" t="s">
        <v>124</v>
      </c>
      <c r="D14" s="25" t="s">
        <v>70</v>
      </c>
      <c r="E14" s="25"/>
      <c r="F14" s="137">
        <v>1</v>
      </c>
      <c r="G14" s="286"/>
      <c r="H14" s="134"/>
      <c r="I14" s="31"/>
    </row>
    <row r="15" spans="2:12">
      <c r="B15" s="28"/>
      <c r="C15" s="18"/>
      <c r="D15" s="25"/>
      <c r="E15" s="25"/>
      <c r="F15" s="137"/>
      <c r="G15" s="286"/>
      <c r="H15" s="134"/>
      <c r="I15" s="31"/>
      <c r="L15" s="335"/>
    </row>
    <row r="16" spans="2:12">
      <c r="B16" s="28" t="s">
        <v>427</v>
      </c>
      <c r="C16" s="18" t="s">
        <v>428</v>
      </c>
      <c r="D16" s="25" t="s">
        <v>70</v>
      </c>
      <c r="E16" s="25"/>
      <c r="F16" s="137">
        <v>1</v>
      </c>
      <c r="G16" s="286"/>
      <c r="H16" s="134"/>
      <c r="I16" s="31"/>
      <c r="L16" s="335"/>
    </row>
    <row r="17" spans="2:12">
      <c r="B17" s="28"/>
      <c r="C17" s="18"/>
      <c r="D17" s="25"/>
      <c r="E17" s="25"/>
      <c r="F17" s="137"/>
      <c r="G17" s="286"/>
      <c r="H17" s="134"/>
      <c r="I17" s="27"/>
      <c r="L17" s="335"/>
    </row>
    <row r="18" spans="2:12">
      <c r="B18" s="28" t="s">
        <v>125</v>
      </c>
      <c r="C18" s="18" t="s">
        <v>126</v>
      </c>
      <c r="D18" s="25" t="s">
        <v>10</v>
      </c>
      <c r="E18" s="25"/>
      <c r="F18" s="137">
        <v>6</v>
      </c>
      <c r="G18" s="286"/>
      <c r="H18" s="134"/>
      <c r="I18" s="27"/>
    </row>
    <row r="19" spans="2:12">
      <c r="B19" s="28"/>
      <c r="C19" s="18"/>
      <c r="D19" s="25"/>
      <c r="E19" s="25"/>
      <c r="F19" s="137"/>
      <c r="G19" s="26"/>
      <c r="H19" s="134"/>
      <c r="I19" s="33"/>
      <c r="L19" s="335"/>
    </row>
    <row r="20" spans="2:12" ht="14.25">
      <c r="B20" s="28" t="s">
        <v>127</v>
      </c>
      <c r="C20" s="18" t="s">
        <v>128</v>
      </c>
      <c r="D20" s="25" t="s">
        <v>12</v>
      </c>
      <c r="E20" s="25"/>
      <c r="F20" s="323">
        <v>2.2000000000000002</v>
      </c>
      <c r="G20" s="138"/>
      <c r="H20" s="134"/>
      <c r="I20" s="27"/>
      <c r="L20" s="335"/>
    </row>
    <row r="21" spans="2:12">
      <c r="B21" s="28"/>
      <c r="C21" s="18"/>
      <c r="D21" s="25"/>
      <c r="E21" s="25"/>
      <c r="F21" s="137"/>
      <c r="G21" s="26"/>
      <c r="H21" s="134" t="str">
        <f>IF(D21="","",F21*G21)</f>
        <v/>
      </c>
      <c r="I21" s="27"/>
    </row>
    <row r="22" spans="2:12" ht="38.65">
      <c r="B22" s="28"/>
      <c r="C22" s="18" t="s">
        <v>562</v>
      </c>
      <c r="D22" s="25"/>
      <c r="E22" s="25"/>
      <c r="F22" s="25"/>
      <c r="G22" s="129"/>
      <c r="H22" s="134"/>
      <c r="I22" s="27"/>
    </row>
    <row r="23" spans="2:12">
      <c r="B23" s="28"/>
      <c r="C23" s="18"/>
      <c r="D23" s="25"/>
      <c r="E23" s="25"/>
      <c r="F23" s="25"/>
      <c r="G23" s="36"/>
      <c r="H23" s="52"/>
      <c r="I23" s="27"/>
      <c r="L23" s="337"/>
    </row>
    <row r="24" spans="2:12">
      <c r="B24" s="28"/>
      <c r="C24" s="18"/>
      <c r="D24" s="25"/>
      <c r="E24" s="25"/>
      <c r="F24" s="25"/>
      <c r="G24" s="36"/>
      <c r="H24" s="52"/>
      <c r="I24" s="27"/>
    </row>
    <row r="25" spans="2:12">
      <c r="B25" s="28"/>
      <c r="C25" s="18"/>
      <c r="D25" s="25"/>
      <c r="E25" s="25"/>
      <c r="F25" s="25"/>
      <c r="G25" s="36"/>
      <c r="H25" s="52"/>
      <c r="I25" s="27"/>
    </row>
    <row r="26" spans="2:12">
      <c r="B26" s="28"/>
      <c r="C26" s="18"/>
      <c r="D26" s="25"/>
      <c r="E26" s="25"/>
      <c r="F26" s="25"/>
      <c r="G26" s="36"/>
      <c r="H26" s="52"/>
      <c r="I26" s="27"/>
    </row>
    <row r="27" spans="2:12">
      <c r="B27" s="28"/>
      <c r="C27" s="18"/>
      <c r="D27" s="25"/>
      <c r="E27" s="25"/>
      <c r="F27" s="25"/>
      <c r="G27" s="36"/>
      <c r="H27" s="52"/>
      <c r="I27" s="27"/>
    </row>
    <row r="28" spans="2:12">
      <c r="B28" s="28"/>
      <c r="C28" s="18"/>
      <c r="D28" s="25"/>
      <c r="E28" s="25"/>
      <c r="F28" s="25"/>
      <c r="G28" s="36"/>
      <c r="H28" s="52"/>
      <c r="I28" s="27"/>
    </row>
    <row r="29" spans="2:12">
      <c r="B29" s="28"/>
      <c r="C29" s="18"/>
      <c r="D29" s="25"/>
      <c r="E29" s="25"/>
      <c r="F29" s="25"/>
      <c r="G29" s="36"/>
      <c r="H29" s="52"/>
      <c r="I29" s="27"/>
    </row>
    <row r="30" spans="2:12">
      <c r="B30" s="28"/>
      <c r="C30" s="18"/>
      <c r="D30" s="25"/>
      <c r="E30" s="25"/>
      <c r="F30" s="25"/>
      <c r="G30" s="36"/>
      <c r="H30" s="52"/>
      <c r="I30" s="27"/>
    </row>
    <row r="31" spans="2:12">
      <c r="B31" s="28"/>
      <c r="C31" s="18"/>
      <c r="D31" s="25"/>
      <c r="E31" s="25"/>
      <c r="F31" s="25"/>
      <c r="G31" s="36"/>
      <c r="H31" s="52"/>
      <c r="I31" s="27"/>
    </row>
    <row r="32" spans="2:12">
      <c r="B32" s="28"/>
      <c r="C32" s="18"/>
      <c r="D32" s="25"/>
      <c r="E32" s="25"/>
      <c r="F32" s="25"/>
      <c r="G32" s="36"/>
      <c r="H32" s="52"/>
      <c r="I32" s="27"/>
    </row>
    <row r="33" spans="2:9">
      <c r="B33" s="28"/>
      <c r="C33" s="18"/>
      <c r="D33" s="25"/>
      <c r="E33" s="25"/>
      <c r="F33" s="25"/>
      <c r="G33" s="36"/>
      <c r="H33" s="52"/>
      <c r="I33" s="27"/>
    </row>
    <row r="34" spans="2:9">
      <c r="B34" s="28"/>
      <c r="C34" s="18"/>
      <c r="D34" s="25"/>
      <c r="E34" s="25"/>
      <c r="F34" s="25"/>
      <c r="G34" s="36"/>
      <c r="H34" s="52"/>
      <c r="I34" s="27"/>
    </row>
    <row r="35" spans="2:9">
      <c r="B35" s="28"/>
      <c r="C35" s="18"/>
      <c r="D35" s="25"/>
      <c r="E35" s="25"/>
      <c r="F35" s="25"/>
      <c r="G35" s="36"/>
      <c r="H35" s="52"/>
      <c r="I35" s="27"/>
    </row>
    <row r="36" spans="2:9">
      <c r="B36" s="28"/>
      <c r="C36" s="18"/>
      <c r="D36" s="25"/>
      <c r="E36" s="25"/>
      <c r="F36" s="25"/>
      <c r="G36" s="36"/>
      <c r="H36" s="52"/>
      <c r="I36" s="27"/>
    </row>
    <row r="37" spans="2:9">
      <c r="B37" s="28"/>
      <c r="C37" s="18"/>
      <c r="D37" s="25"/>
      <c r="E37" s="25"/>
      <c r="F37" s="25"/>
      <c r="G37" s="36"/>
      <c r="H37" s="52"/>
      <c r="I37" s="27"/>
    </row>
    <row r="38" spans="2:9">
      <c r="B38" s="28"/>
      <c r="C38" s="18"/>
      <c r="D38" s="25"/>
      <c r="E38" s="25"/>
      <c r="F38" s="25"/>
      <c r="G38" s="36"/>
      <c r="H38" s="52"/>
      <c r="I38" s="27"/>
    </row>
    <row r="39" spans="2:9">
      <c r="B39" s="28"/>
      <c r="C39" s="18"/>
      <c r="D39" s="25"/>
      <c r="E39" s="25"/>
      <c r="F39" s="25"/>
      <c r="G39" s="36"/>
      <c r="H39" s="52"/>
      <c r="I39" s="27"/>
    </row>
    <row r="40" spans="2:9">
      <c r="B40" s="28"/>
      <c r="C40" s="18"/>
      <c r="D40" s="25"/>
      <c r="E40" s="25"/>
      <c r="F40" s="25"/>
      <c r="G40" s="36"/>
      <c r="H40" s="52"/>
      <c r="I40" s="27"/>
    </row>
    <row r="41" spans="2:9">
      <c r="B41" s="28"/>
      <c r="C41" s="18"/>
      <c r="D41" s="25"/>
      <c r="E41" s="25"/>
      <c r="F41" s="25"/>
      <c r="G41" s="36"/>
      <c r="H41" s="52"/>
      <c r="I41" s="27"/>
    </row>
    <row r="42" spans="2:9">
      <c r="B42" s="28"/>
      <c r="C42" s="18"/>
      <c r="D42" s="25"/>
      <c r="E42" s="25"/>
      <c r="F42" s="25"/>
      <c r="G42" s="36"/>
      <c r="H42" s="52"/>
      <c r="I42" s="27"/>
    </row>
    <row r="43" spans="2:9">
      <c r="B43" s="28"/>
      <c r="C43" s="18"/>
      <c r="D43" s="25"/>
      <c r="E43" s="25"/>
      <c r="F43" s="25"/>
      <c r="G43" s="36"/>
      <c r="H43" s="52"/>
      <c r="I43" s="27"/>
    </row>
    <row r="44" spans="2:9">
      <c r="B44" s="28"/>
      <c r="C44" s="18"/>
      <c r="D44" s="25"/>
      <c r="E44" s="25"/>
      <c r="F44" s="25"/>
      <c r="G44" s="36"/>
      <c r="H44" s="52"/>
      <c r="I44" s="27"/>
    </row>
    <row r="45" spans="2:9">
      <c r="B45" s="28"/>
      <c r="C45" s="18"/>
      <c r="D45" s="25"/>
      <c r="E45" s="25"/>
      <c r="F45" s="25"/>
      <c r="G45" s="36"/>
      <c r="H45" s="52"/>
      <c r="I45" s="27"/>
    </row>
    <row r="46" spans="2:9">
      <c r="B46" s="28"/>
      <c r="C46" s="18"/>
      <c r="D46" s="25"/>
      <c r="E46" s="25"/>
      <c r="F46" s="25"/>
      <c r="G46" s="36"/>
      <c r="H46" s="52"/>
      <c r="I46" s="27"/>
    </row>
    <row r="47" spans="2:9">
      <c r="B47" s="28"/>
      <c r="C47" s="18"/>
      <c r="D47" s="25"/>
      <c r="E47" s="25"/>
      <c r="F47" s="25"/>
      <c r="G47" s="36"/>
      <c r="H47" s="52"/>
      <c r="I47" s="27"/>
    </row>
    <row r="48" spans="2:9">
      <c r="B48" s="28"/>
      <c r="C48" s="18"/>
      <c r="D48" s="25"/>
      <c r="E48" s="25"/>
      <c r="F48" s="25"/>
      <c r="G48" s="36"/>
      <c r="H48" s="52"/>
      <c r="I48" s="27"/>
    </row>
    <row r="49" spans="2:9">
      <c r="B49" s="28"/>
      <c r="C49" s="18"/>
      <c r="D49" s="25"/>
      <c r="E49" s="25"/>
      <c r="F49" s="25"/>
      <c r="G49" s="36"/>
      <c r="H49" s="52"/>
      <c r="I49" s="27"/>
    </row>
    <row r="50" spans="2:9">
      <c r="B50" s="28"/>
      <c r="C50" s="18"/>
      <c r="D50" s="25"/>
      <c r="E50" s="25"/>
      <c r="F50" s="25"/>
      <c r="G50" s="36"/>
      <c r="H50" s="52"/>
      <c r="I50" s="27"/>
    </row>
    <row r="51" spans="2:9">
      <c r="B51" s="28"/>
      <c r="C51" s="18"/>
      <c r="D51" s="25"/>
      <c r="E51" s="25"/>
      <c r="F51" s="25"/>
      <c r="G51" s="36"/>
      <c r="H51" s="52"/>
      <c r="I51" s="27"/>
    </row>
    <row r="52" spans="2:9">
      <c r="B52" s="28"/>
      <c r="C52" s="18"/>
      <c r="D52" s="25"/>
      <c r="E52" s="25"/>
      <c r="F52" s="25"/>
      <c r="G52" s="36"/>
      <c r="H52" s="52"/>
      <c r="I52" s="27"/>
    </row>
    <row r="53" spans="2:9">
      <c r="B53" s="28"/>
      <c r="C53" s="18"/>
      <c r="D53" s="25"/>
      <c r="E53" s="25"/>
      <c r="F53" s="25"/>
      <c r="G53" s="36"/>
      <c r="H53" s="52"/>
      <c r="I53" s="27"/>
    </row>
    <row r="54" spans="2:9">
      <c r="B54" s="28"/>
      <c r="C54" s="18"/>
      <c r="D54" s="25"/>
      <c r="E54" s="25"/>
      <c r="F54" s="25"/>
      <c r="G54" s="36"/>
      <c r="H54" s="52"/>
      <c r="I54" s="27"/>
    </row>
    <row r="55" spans="2:9">
      <c r="B55" s="28"/>
      <c r="C55" s="18"/>
      <c r="D55" s="25"/>
      <c r="E55" s="25"/>
      <c r="F55" s="25"/>
      <c r="G55" s="36"/>
      <c r="H55" s="52"/>
      <c r="I55" s="27"/>
    </row>
    <row r="56" spans="2:9">
      <c r="B56" s="28"/>
      <c r="C56" s="18"/>
      <c r="D56" s="25"/>
      <c r="E56" s="25"/>
      <c r="F56" s="25"/>
      <c r="G56" s="36"/>
      <c r="H56" s="52"/>
      <c r="I56" s="27"/>
    </row>
    <row r="57" spans="2:9">
      <c r="B57" s="28"/>
      <c r="C57" s="18"/>
      <c r="D57" s="25"/>
      <c r="E57" s="25"/>
      <c r="F57" s="25"/>
      <c r="G57" s="36"/>
      <c r="H57" s="52"/>
      <c r="I57" s="27"/>
    </row>
    <row r="58" spans="2:9">
      <c r="B58" s="28"/>
      <c r="C58" s="18"/>
      <c r="D58" s="25"/>
      <c r="E58" s="25"/>
      <c r="F58" s="25"/>
      <c r="G58" s="36"/>
      <c r="H58" s="52"/>
      <c r="I58" s="27"/>
    </row>
    <row r="59" spans="2:9">
      <c r="B59" s="28"/>
      <c r="C59" s="18"/>
      <c r="D59" s="25"/>
      <c r="E59" s="25"/>
      <c r="F59" s="25"/>
      <c r="G59" s="36"/>
      <c r="H59" s="52"/>
      <c r="I59" s="27"/>
    </row>
    <row r="60" spans="2:9">
      <c r="B60" s="28"/>
      <c r="C60" s="18"/>
      <c r="D60" s="25"/>
      <c r="E60" s="25"/>
      <c r="F60" s="25"/>
      <c r="G60" s="36"/>
      <c r="H60" s="52"/>
      <c r="I60" s="27"/>
    </row>
    <row r="61" spans="2:9">
      <c r="B61" s="28"/>
      <c r="C61" s="18"/>
      <c r="D61" s="25"/>
      <c r="E61" s="25"/>
      <c r="F61" s="25"/>
      <c r="G61" s="36"/>
      <c r="H61" s="52"/>
      <c r="I61" s="27"/>
    </row>
    <row r="62" spans="2:9">
      <c r="B62" s="28"/>
      <c r="C62" s="18"/>
      <c r="D62" s="25"/>
      <c r="E62" s="25"/>
      <c r="F62" s="25"/>
      <c r="G62" s="36"/>
      <c r="H62" s="52"/>
      <c r="I62" s="27"/>
    </row>
    <row r="63" spans="2:9">
      <c r="B63" s="28"/>
      <c r="C63" s="18"/>
      <c r="D63" s="25"/>
      <c r="E63" s="25"/>
      <c r="F63" s="25"/>
      <c r="G63" s="36"/>
      <c r="H63" s="52"/>
      <c r="I63" s="27"/>
    </row>
    <row r="64" spans="2:9">
      <c r="B64" s="28"/>
      <c r="C64" s="18"/>
      <c r="D64" s="25"/>
      <c r="E64" s="25"/>
      <c r="F64" s="25"/>
      <c r="G64" s="36"/>
      <c r="H64" s="52"/>
      <c r="I64" s="27"/>
    </row>
    <row r="65" spans="2:9">
      <c r="B65" s="28"/>
      <c r="C65" s="18"/>
      <c r="D65" s="25"/>
      <c r="E65" s="25"/>
      <c r="F65" s="25"/>
      <c r="G65" s="36"/>
      <c r="H65" s="52"/>
      <c r="I65" s="27"/>
    </row>
    <row r="66" spans="2:9">
      <c r="B66" s="28"/>
      <c r="C66" s="18"/>
      <c r="D66" s="25"/>
      <c r="E66" s="25"/>
      <c r="F66" s="25"/>
      <c r="G66" s="36"/>
      <c r="H66" s="52"/>
      <c r="I66" s="27"/>
    </row>
    <row r="67" spans="2:9">
      <c r="B67" s="28"/>
      <c r="C67" s="18"/>
      <c r="D67" s="25"/>
      <c r="E67" s="25"/>
      <c r="F67" s="25"/>
      <c r="G67" s="36"/>
      <c r="H67" s="52"/>
      <c r="I67" s="27"/>
    </row>
    <row r="68" spans="2:9">
      <c r="B68" s="28"/>
      <c r="C68" s="18"/>
      <c r="D68" s="25"/>
      <c r="E68" s="25"/>
      <c r="F68" s="25"/>
      <c r="G68" s="36"/>
      <c r="H68" s="52"/>
      <c r="I68" s="27"/>
    </row>
    <row r="69" spans="2:9">
      <c r="B69" s="28"/>
      <c r="C69" s="18"/>
      <c r="D69" s="25"/>
      <c r="E69" s="25"/>
      <c r="F69" s="25"/>
      <c r="G69" s="36"/>
      <c r="H69" s="52"/>
      <c r="I69" s="27"/>
    </row>
    <row r="70" spans="2:9">
      <c r="B70" s="28"/>
      <c r="C70" s="18"/>
      <c r="D70" s="25"/>
      <c r="E70" s="25"/>
      <c r="F70" s="25"/>
      <c r="G70" s="36"/>
      <c r="H70" s="52"/>
      <c r="I70" s="27"/>
    </row>
    <row r="71" spans="2:9">
      <c r="B71" s="28"/>
      <c r="C71" s="18"/>
      <c r="D71" s="25"/>
      <c r="E71" s="25"/>
      <c r="F71" s="25"/>
      <c r="G71" s="36"/>
      <c r="H71" s="52"/>
      <c r="I71" s="27"/>
    </row>
    <row r="72" spans="2:9">
      <c r="B72" s="28"/>
      <c r="C72" s="18"/>
      <c r="D72" s="25"/>
      <c r="E72" s="25"/>
      <c r="F72" s="25"/>
      <c r="G72" s="36"/>
      <c r="H72" s="52"/>
      <c r="I72" s="27"/>
    </row>
    <row r="73" spans="2:9">
      <c r="B73" s="28"/>
      <c r="C73" s="18"/>
      <c r="D73" s="25"/>
      <c r="E73" s="25"/>
      <c r="F73" s="25"/>
      <c r="G73" s="36"/>
      <c r="H73" s="52"/>
      <c r="I73" s="27"/>
    </row>
    <row r="74" spans="2:9">
      <c r="B74" s="28"/>
      <c r="C74" s="18"/>
      <c r="D74" s="25"/>
      <c r="E74" s="25"/>
      <c r="F74" s="25"/>
      <c r="G74" s="36"/>
      <c r="H74" s="52"/>
      <c r="I74" s="27"/>
    </row>
    <row r="75" spans="2:9" s="48" customFormat="1" ht="24.95" customHeight="1">
      <c r="B75" s="82" t="str">
        <f>B10</f>
        <v>C1.3</v>
      </c>
      <c r="C75" s="43" t="s">
        <v>40</v>
      </c>
      <c r="D75" s="44"/>
      <c r="E75" s="44"/>
      <c r="F75" s="45"/>
      <c r="G75" s="44"/>
      <c r="H75" s="46"/>
      <c r="I75" s="47"/>
    </row>
  </sheetData>
  <mergeCells count="4">
    <mergeCell ref="F1:H1"/>
    <mergeCell ref="B4:G4"/>
    <mergeCell ref="H4:H7"/>
    <mergeCell ref="B5:G7"/>
  </mergeCells>
  <printOptions horizontalCentered="1"/>
  <pageMargins left="0.25" right="0.25" top="0.75" bottom="0.75" header="0.3" footer="0.3"/>
  <pageSetup paperSize="9" scale="75" firstPageNumber="31" orientation="portrait" cellComments="asDisplayed" useFirstPageNumber="1" r:id="rId1"/>
  <headerFooter>
    <oddHeader xml:space="preserve">&amp;R&amp;"Arial,Bold Italic"
</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0"/>
  <sheetViews>
    <sheetView view="pageBreakPreview" zoomScale="85" zoomScaleNormal="125" zoomScaleSheetLayoutView="85" zoomScalePageLayoutView="125" workbookViewId="0">
      <selection activeCell="N20" sqref="N20"/>
    </sheetView>
  </sheetViews>
  <sheetFormatPr defaultColWidth="8.86328125" defaultRowHeight="12.75"/>
  <cols>
    <col min="1" max="1" width="0.86328125" style="5" customWidth="1"/>
    <col min="2" max="2" width="15.265625" style="242" customWidth="1"/>
    <col min="3" max="3" width="45.73046875" style="2" customWidth="1"/>
    <col min="4" max="4" width="13.73046875" style="3" customWidth="1"/>
    <col min="5" max="5" width="15.73046875" style="3" customWidth="1"/>
    <col min="6" max="6" width="15.73046875" style="5" customWidth="1"/>
    <col min="7" max="7" width="15.73046875" style="4" customWidth="1"/>
    <col min="8" max="8" width="0.86328125" style="4" customWidth="1"/>
    <col min="9" max="16384" width="8.86328125" style="5"/>
  </cols>
  <sheetData>
    <row r="1" spans="2:9" ht="13.15">
      <c r="B1" s="1" t="str">
        <f>C1.2!A1</f>
        <v>NDZ Local Municipality</v>
      </c>
      <c r="F1" s="403" t="str">
        <f>C1.2!E1</f>
        <v>CONTRACT No. PWBS-B022/23/24</v>
      </c>
      <c r="G1" s="403"/>
      <c r="H1" s="403"/>
      <c r="I1" s="4"/>
    </row>
    <row r="2" spans="2:9" ht="13.15">
      <c r="B2" s="6" t="str">
        <f>C1.2!A2</f>
        <v>CONCRETE SURFACING OF MQASHENI ACCESS ROAD</v>
      </c>
      <c r="F2" s="3"/>
      <c r="G2" s="5"/>
      <c r="I2" s="4"/>
    </row>
    <row r="3" spans="2:9">
      <c r="B3" s="7"/>
      <c r="C3" s="64"/>
      <c r="D3" s="8"/>
      <c r="E3" s="8"/>
      <c r="F3" s="8"/>
      <c r="G3" s="9"/>
      <c r="H3" s="376"/>
      <c r="I3" s="376"/>
    </row>
    <row r="4" spans="2:9" ht="13.15">
      <c r="B4" s="350" t="s">
        <v>0</v>
      </c>
      <c r="C4" s="351"/>
      <c r="D4" s="351"/>
      <c r="E4" s="351"/>
      <c r="F4" s="351"/>
      <c r="G4" s="404" t="str">
        <f>"CHAPTER "&amp;B10</f>
        <v>CHAPTER C11.4</v>
      </c>
      <c r="H4" s="421"/>
      <c r="I4" s="377"/>
    </row>
    <row r="5" spans="2:9" ht="7.5" customHeight="1">
      <c r="B5" s="363"/>
      <c r="C5" s="120"/>
      <c r="D5" s="120"/>
      <c r="E5" s="120"/>
      <c r="F5" s="120"/>
      <c r="G5" s="405"/>
      <c r="H5" s="421"/>
      <c r="I5" s="378"/>
    </row>
    <row r="6" spans="2:9" ht="12.75" customHeight="1">
      <c r="B6" s="363"/>
      <c r="C6" s="120"/>
      <c r="D6" s="120"/>
      <c r="E6" s="120"/>
      <c r="F6" s="120"/>
      <c r="G6" s="405"/>
      <c r="H6" s="421"/>
      <c r="I6" s="378"/>
    </row>
    <row r="7" spans="2:9" ht="7.5" customHeight="1">
      <c r="B7" s="364"/>
      <c r="C7" s="365"/>
      <c r="D7" s="365"/>
      <c r="E7" s="365"/>
      <c r="F7" s="365"/>
      <c r="G7" s="406"/>
      <c r="H7" s="421"/>
      <c r="I7" s="378"/>
    </row>
    <row r="8" spans="2:9" s="16" customFormat="1" ht="24.95" customHeight="1">
      <c r="B8" s="13" t="s">
        <v>1</v>
      </c>
      <c r="C8" s="14" t="s">
        <v>2</v>
      </c>
      <c r="D8" s="14" t="s">
        <v>3</v>
      </c>
      <c r="E8" s="14" t="s">
        <v>5</v>
      </c>
      <c r="F8" s="14" t="s">
        <v>6</v>
      </c>
      <c r="G8" s="14" t="s">
        <v>7</v>
      </c>
      <c r="H8" s="379"/>
      <c r="I8" s="380"/>
    </row>
    <row r="9" spans="2:9">
      <c r="B9" s="28"/>
      <c r="C9" s="18"/>
      <c r="D9" s="19"/>
      <c r="E9" s="19"/>
      <c r="F9" s="20"/>
      <c r="G9" s="222" t="str">
        <f t="shared" ref="G9:G15" si="0">IF(D9="","",E9*F9)</f>
        <v/>
      </c>
      <c r="H9" s="223"/>
      <c r="I9" s="382"/>
    </row>
    <row r="10" spans="2:9" ht="13.15">
      <c r="B10" s="23" t="s">
        <v>661</v>
      </c>
      <c r="C10" s="24" t="s">
        <v>662</v>
      </c>
      <c r="D10" s="19"/>
      <c r="E10" s="19"/>
      <c r="F10" s="20"/>
      <c r="G10" s="222" t="str">
        <f t="shared" si="0"/>
        <v/>
      </c>
      <c r="H10" s="223"/>
      <c r="I10" s="382"/>
    </row>
    <row r="11" spans="2:9">
      <c r="B11" s="55"/>
      <c r="C11" s="18"/>
      <c r="D11" s="19"/>
      <c r="E11" s="19"/>
      <c r="F11" s="20"/>
      <c r="G11" s="222" t="str">
        <f t="shared" si="0"/>
        <v/>
      </c>
      <c r="H11" s="223"/>
      <c r="I11" s="382"/>
    </row>
    <row r="12" spans="2:9" ht="13.15">
      <c r="B12" s="23" t="s">
        <v>310</v>
      </c>
      <c r="C12" s="24" t="s">
        <v>663</v>
      </c>
      <c r="D12" s="19"/>
      <c r="E12" s="19"/>
      <c r="F12" s="224"/>
      <c r="G12" s="222" t="str">
        <f t="shared" si="0"/>
        <v/>
      </c>
      <c r="H12" s="223"/>
      <c r="I12" s="382"/>
    </row>
    <row r="13" spans="2:9">
      <c r="B13" s="55"/>
      <c r="C13" s="18"/>
      <c r="D13" s="19"/>
      <c r="E13" s="19"/>
      <c r="F13" s="224"/>
      <c r="G13" s="222" t="str">
        <f t="shared" si="0"/>
        <v/>
      </c>
      <c r="H13" s="223"/>
      <c r="I13" s="382"/>
    </row>
    <row r="14" spans="2:9">
      <c r="B14" s="28" t="s">
        <v>664</v>
      </c>
      <c r="C14" s="18" t="s">
        <v>665</v>
      </c>
      <c r="D14" s="25"/>
      <c r="E14" s="225"/>
      <c r="F14" s="226"/>
      <c r="G14" s="227" t="str">
        <f t="shared" si="0"/>
        <v/>
      </c>
      <c r="H14" s="228"/>
      <c r="I14" s="382"/>
    </row>
    <row r="15" spans="2:9">
      <c r="B15" s="55"/>
      <c r="C15" s="18"/>
      <c r="D15" s="25"/>
      <c r="E15" s="229"/>
      <c r="F15" s="226"/>
      <c r="G15" s="227" t="str">
        <f t="shared" si="0"/>
        <v/>
      </c>
      <c r="H15" s="228"/>
      <c r="I15" s="382"/>
    </row>
    <row r="16" spans="2:9" s="48" customFormat="1" ht="13.15">
      <c r="B16" s="230"/>
      <c r="C16" s="18" t="s">
        <v>666</v>
      </c>
      <c r="D16" s="25" t="s">
        <v>216</v>
      </c>
      <c r="E16" s="229">
        <v>30</v>
      </c>
      <c r="F16" s="231"/>
      <c r="G16" s="227"/>
      <c r="H16" s="380"/>
      <c r="I16" s="388"/>
    </row>
    <row r="17" spans="2:9">
      <c r="B17" s="28"/>
      <c r="C17" s="18"/>
      <c r="D17" s="25"/>
      <c r="E17" s="232"/>
      <c r="F17" s="226"/>
      <c r="G17" s="227"/>
      <c r="H17" s="381"/>
      <c r="I17" s="382"/>
    </row>
    <row r="18" spans="2:9">
      <c r="B18" s="55" t="s">
        <v>667</v>
      </c>
      <c r="C18" s="18" t="s">
        <v>668</v>
      </c>
      <c r="D18" s="25"/>
      <c r="E18" s="233"/>
      <c r="F18" s="226"/>
      <c r="G18" s="227"/>
      <c r="H18" s="381"/>
      <c r="I18" s="382"/>
    </row>
    <row r="19" spans="2:9">
      <c r="B19" s="28"/>
      <c r="C19" s="18"/>
      <c r="D19" s="25"/>
      <c r="E19" s="229"/>
      <c r="F19" s="226"/>
      <c r="G19" s="227"/>
      <c r="H19" s="381"/>
      <c r="I19" s="382"/>
    </row>
    <row r="20" spans="2:9" ht="28.5" customHeight="1">
      <c r="B20" s="234"/>
      <c r="C20" s="24" t="s">
        <v>669</v>
      </c>
      <c r="D20" s="25" t="s">
        <v>27</v>
      </c>
      <c r="E20" s="233">
        <v>2</v>
      </c>
      <c r="F20" s="226"/>
      <c r="G20" s="227"/>
      <c r="H20" s="381"/>
      <c r="I20" s="382"/>
    </row>
    <row r="21" spans="2:9" ht="13.15">
      <c r="B21" s="234"/>
      <c r="C21" s="24"/>
      <c r="D21" s="25"/>
      <c r="E21" s="233"/>
      <c r="F21" s="226"/>
      <c r="G21" s="227"/>
      <c r="H21" s="381"/>
      <c r="I21" s="382"/>
    </row>
    <row r="22" spans="2:9">
      <c r="B22" s="28"/>
      <c r="C22" s="18" t="s">
        <v>670</v>
      </c>
      <c r="D22" s="25" t="s">
        <v>27</v>
      </c>
      <c r="E22" s="25">
        <v>2</v>
      </c>
      <c r="F22" s="288"/>
      <c r="G22" s="39"/>
      <c r="H22" s="223"/>
      <c r="I22" s="382"/>
    </row>
    <row r="23" spans="2:9">
      <c r="B23" s="55"/>
      <c r="C23" s="18"/>
      <c r="D23" s="19"/>
      <c r="E23" s="19"/>
      <c r="F23" s="288"/>
      <c r="G23" s="39"/>
      <c r="H23" s="223"/>
      <c r="I23" s="382"/>
    </row>
    <row r="24" spans="2:9" ht="28.5" customHeight="1">
      <c r="B24" s="28" t="s">
        <v>671</v>
      </c>
      <c r="C24" s="326" t="s">
        <v>672</v>
      </c>
      <c r="D24" s="25"/>
      <c r="E24" s="25"/>
      <c r="F24" s="137"/>
      <c r="G24" s="286"/>
      <c r="H24" s="136" t="str">
        <f t="shared" ref="H24" si="1">IF(D24="","",F24*G24)</f>
        <v/>
      </c>
      <c r="I24" s="382"/>
    </row>
    <row r="25" spans="2:9">
      <c r="B25" s="55"/>
      <c r="C25" s="26"/>
      <c r="D25" s="25"/>
      <c r="E25" s="25"/>
      <c r="F25" s="137"/>
      <c r="G25" s="327"/>
      <c r="H25" s="223"/>
      <c r="I25" s="382"/>
    </row>
    <row r="26" spans="2:9" ht="28.5" customHeight="1">
      <c r="B26" s="28" t="s">
        <v>673</v>
      </c>
      <c r="C26" s="326" t="s">
        <v>674</v>
      </c>
      <c r="D26" s="25" t="s">
        <v>675</v>
      </c>
      <c r="E26" s="25">
        <v>4</v>
      </c>
      <c r="F26" s="137"/>
      <c r="G26" s="286"/>
      <c r="H26" s="136">
        <f t="shared" ref="H26" si="2">IF(D26="","",F26*G26)</f>
        <v>0</v>
      </c>
      <c r="I26" s="382"/>
    </row>
    <row r="27" spans="2:9">
      <c r="B27" s="55"/>
      <c r="C27" s="18"/>
      <c r="D27" s="19"/>
      <c r="E27" s="19"/>
      <c r="F27" s="19"/>
      <c r="G27" s="20"/>
      <c r="H27" s="223"/>
      <c r="I27" s="382"/>
    </row>
    <row r="28" spans="2:9" ht="46.5" customHeight="1">
      <c r="B28" s="28" t="s">
        <v>676</v>
      </c>
      <c r="C28" s="18" t="s">
        <v>677</v>
      </c>
      <c r="D28" s="25"/>
      <c r="E28" s="25"/>
      <c r="F28" s="225"/>
      <c r="G28" s="286"/>
      <c r="H28" s="136" t="str">
        <f t="shared" ref="H28" si="3">IF(D28="","",F28*G28)</f>
        <v/>
      </c>
      <c r="I28" s="382"/>
    </row>
    <row r="29" spans="2:9">
      <c r="B29" s="55"/>
      <c r="C29" s="18"/>
      <c r="D29" s="25"/>
      <c r="E29" s="229"/>
      <c r="F29" s="226"/>
      <c r="G29" s="227"/>
      <c r="H29" s="381"/>
      <c r="I29" s="382"/>
    </row>
    <row r="30" spans="2:9" ht="13.15">
      <c r="B30" s="230" t="s">
        <v>678</v>
      </c>
      <c r="C30" s="24" t="s">
        <v>679</v>
      </c>
      <c r="D30" s="25" t="s">
        <v>675</v>
      </c>
      <c r="E30" s="235">
        <v>6</v>
      </c>
      <c r="F30" s="226"/>
      <c r="G30" s="227"/>
      <c r="H30" s="376"/>
      <c r="I30" s="382"/>
    </row>
    <row r="31" spans="2:9">
      <c r="B31" s="55"/>
      <c r="C31" s="18"/>
      <c r="D31" s="19"/>
      <c r="E31" s="235"/>
      <c r="F31" s="325"/>
      <c r="G31" s="328"/>
      <c r="H31" s="376"/>
      <c r="I31" s="382"/>
    </row>
    <row r="32" spans="2:9" ht="13.15">
      <c r="B32" s="155"/>
      <c r="C32" s="150"/>
      <c r="D32" s="25"/>
      <c r="E32" s="235"/>
      <c r="F32" s="325"/>
      <c r="G32" s="328"/>
      <c r="H32" s="376"/>
      <c r="I32" s="382"/>
    </row>
    <row r="33" spans="1:9" ht="13.15">
      <c r="B33" s="155"/>
      <c r="C33" s="150"/>
      <c r="D33" s="25"/>
      <c r="E33" s="235"/>
      <c r="F33" s="325"/>
      <c r="G33" s="328"/>
      <c r="H33" s="376"/>
      <c r="I33" s="382"/>
    </row>
    <row r="34" spans="1:9" ht="13.15">
      <c r="B34" s="155"/>
      <c r="C34" s="236"/>
      <c r="D34" s="237"/>
      <c r="E34" s="235"/>
      <c r="F34" s="325"/>
      <c r="G34" s="328"/>
      <c r="H34" s="376"/>
      <c r="I34" s="382"/>
    </row>
    <row r="35" spans="1:9">
      <c r="B35" s="55"/>
      <c r="C35" s="18"/>
      <c r="D35" s="19"/>
      <c r="E35" s="235"/>
      <c r="F35" s="325"/>
      <c r="G35" s="328"/>
      <c r="H35" s="376"/>
      <c r="I35" s="382"/>
    </row>
    <row r="36" spans="1:9">
      <c r="B36" s="55"/>
      <c r="C36" s="18"/>
      <c r="D36" s="19"/>
      <c r="E36" s="235"/>
      <c r="F36" s="226"/>
      <c r="G36" s="227"/>
      <c r="H36" s="376"/>
      <c r="I36" s="382"/>
    </row>
    <row r="37" spans="1:9">
      <c r="B37" s="55"/>
      <c r="C37" s="18"/>
      <c r="D37" s="19"/>
      <c r="E37" s="235"/>
      <c r="F37" s="226"/>
      <c r="G37" s="227"/>
      <c r="H37" s="376"/>
      <c r="I37" s="382"/>
    </row>
    <row r="38" spans="1:9" s="4" customFormat="1">
      <c r="A38" s="5"/>
      <c r="B38" s="55"/>
      <c r="C38" s="18"/>
      <c r="D38" s="19"/>
      <c r="E38" s="235"/>
      <c r="F38" s="226"/>
      <c r="G38" s="227"/>
      <c r="H38" s="376"/>
      <c r="I38" s="382"/>
    </row>
    <row r="39" spans="1:9" s="4" customFormat="1">
      <c r="A39" s="5"/>
      <c r="B39" s="55"/>
      <c r="C39" s="18"/>
      <c r="D39" s="19"/>
      <c r="E39" s="235"/>
      <c r="F39" s="226"/>
      <c r="G39" s="227"/>
      <c r="H39" s="376"/>
      <c r="I39" s="382"/>
    </row>
    <row r="40" spans="1:9" s="4" customFormat="1">
      <c r="A40" s="5"/>
      <c r="B40" s="55"/>
      <c r="C40" s="18"/>
      <c r="D40" s="19"/>
      <c r="E40" s="235"/>
      <c r="F40" s="226"/>
      <c r="G40" s="227"/>
      <c r="H40" s="376"/>
      <c r="I40" s="382"/>
    </row>
    <row r="41" spans="1:9" s="4" customFormat="1">
      <c r="A41" s="5"/>
      <c r="B41" s="55"/>
      <c r="C41" s="18"/>
      <c r="D41" s="19"/>
      <c r="E41" s="235"/>
      <c r="F41" s="226"/>
      <c r="G41" s="227"/>
      <c r="H41" s="376"/>
      <c r="I41" s="382"/>
    </row>
    <row r="42" spans="1:9" s="4" customFormat="1">
      <c r="A42" s="5"/>
      <c r="B42" s="55"/>
      <c r="C42" s="18"/>
      <c r="D42" s="19"/>
      <c r="E42" s="235"/>
      <c r="F42" s="226"/>
      <c r="G42" s="227"/>
      <c r="H42" s="376"/>
      <c r="I42" s="382"/>
    </row>
    <row r="43" spans="1:9" s="4" customFormat="1">
      <c r="A43" s="5"/>
      <c r="B43" s="55"/>
      <c r="C43" s="18"/>
      <c r="D43" s="19"/>
      <c r="E43" s="235"/>
      <c r="F43" s="226"/>
      <c r="G43" s="227"/>
      <c r="H43" s="376"/>
      <c r="I43" s="382"/>
    </row>
    <row r="44" spans="1:9" s="4" customFormat="1">
      <c r="A44" s="5"/>
      <c r="B44" s="55"/>
      <c r="C44" s="18"/>
      <c r="D44" s="19"/>
      <c r="E44" s="235"/>
      <c r="F44" s="226"/>
      <c r="G44" s="227"/>
      <c r="H44" s="376"/>
      <c r="I44" s="382"/>
    </row>
    <row r="45" spans="1:9" s="4" customFormat="1">
      <c r="A45" s="5"/>
      <c r="B45" s="55"/>
      <c r="C45" s="18"/>
      <c r="D45" s="19"/>
      <c r="E45" s="235"/>
      <c r="F45" s="226"/>
      <c r="G45" s="227"/>
      <c r="H45" s="376"/>
      <c r="I45" s="382"/>
    </row>
    <row r="46" spans="1:9" s="4" customFormat="1">
      <c r="A46" s="5"/>
      <c r="B46" s="55"/>
      <c r="C46" s="18"/>
      <c r="D46" s="19"/>
      <c r="E46" s="235"/>
      <c r="F46" s="226"/>
      <c r="G46" s="227"/>
      <c r="H46" s="376"/>
      <c r="I46" s="382"/>
    </row>
    <row r="47" spans="1:9" s="4" customFormat="1">
      <c r="A47" s="5"/>
      <c r="B47" s="55"/>
      <c r="C47" s="18"/>
      <c r="D47" s="19"/>
      <c r="E47" s="235"/>
      <c r="F47" s="226"/>
      <c r="G47" s="227"/>
      <c r="H47" s="376"/>
      <c r="I47" s="382"/>
    </row>
    <row r="48" spans="1:9" s="4" customFormat="1">
      <c r="A48" s="5"/>
      <c r="B48" s="55"/>
      <c r="C48" s="18"/>
      <c r="D48" s="19"/>
      <c r="E48" s="235"/>
      <c r="F48" s="226"/>
      <c r="G48" s="227"/>
      <c r="H48" s="376"/>
      <c r="I48" s="382"/>
    </row>
    <row r="49" spans="1:9" s="4" customFormat="1">
      <c r="A49" s="5"/>
      <c r="B49" s="55"/>
      <c r="C49" s="18"/>
      <c r="D49" s="19"/>
      <c r="E49" s="235"/>
      <c r="F49" s="226"/>
      <c r="G49" s="227"/>
      <c r="H49" s="376"/>
      <c r="I49" s="382"/>
    </row>
    <row r="50" spans="1:9" s="4" customFormat="1">
      <c r="A50" s="5"/>
      <c r="B50" s="55"/>
      <c r="C50" s="18"/>
      <c r="D50" s="19"/>
      <c r="E50" s="235"/>
      <c r="F50" s="226"/>
      <c r="G50" s="227"/>
      <c r="H50" s="376"/>
      <c r="I50" s="382"/>
    </row>
    <row r="51" spans="1:9" s="4" customFormat="1">
      <c r="A51" s="5"/>
      <c r="B51" s="55"/>
      <c r="C51" s="18"/>
      <c r="D51" s="19"/>
      <c r="E51" s="235"/>
      <c r="F51" s="226"/>
      <c r="G51" s="227"/>
      <c r="H51" s="376"/>
      <c r="I51" s="382"/>
    </row>
    <row r="52" spans="1:9" s="4" customFormat="1">
      <c r="A52" s="5"/>
      <c r="B52" s="55"/>
      <c r="C52" s="18"/>
      <c r="D52" s="19"/>
      <c r="E52" s="235"/>
      <c r="F52" s="226"/>
      <c r="G52" s="227"/>
      <c r="H52" s="376"/>
      <c r="I52" s="382"/>
    </row>
    <row r="53" spans="1:9" s="4" customFormat="1">
      <c r="A53" s="5"/>
      <c r="B53" s="55"/>
      <c r="C53" s="18"/>
      <c r="D53" s="19"/>
      <c r="E53" s="235"/>
      <c r="F53" s="226"/>
      <c r="G53" s="227"/>
      <c r="H53" s="376"/>
      <c r="I53" s="382"/>
    </row>
    <row r="54" spans="1:9" s="4" customFormat="1">
      <c r="A54" s="5"/>
      <c r="B54" s="55"/>
      <c r="C54" s="18"/>
      <c r="D54" s="19"/>
      <c r="E54" s="235"/>
      <c r="F54" s="226"/>
      <c r="G54" s="227"/>
      <c r="H54" s="376"/>
      <c r="I54" s="382"/>
    </row>
    <row r="55" spans="1:9" s="4" customFormat="1">
      <c r="A55" s="5"/>
      <c r="B55" s="55"/>
      <c r="C55" s="18"/>
      <c r="D55" s="19"/>
      <c r="E55" s="235"/>
      <c r="F55" s="226"/>
      <c r="G55" s="227"/>
      <c r="H55" s="376"/>
      <c r="I55" s="382"/>
    </row>
    <row r="56" spans="1:9" s="4" customFormat="1">
      <c r="A56" s="5"/>
      <c r="B56" s="55"/>
      <c r="C56" s="18"/>
      <c r="D56" s="19"/>
      <c r="E56" s="235"/>
      <c r="F56" s="226"/>
      <c r="G56" s="227"/>
      <c r="H56" s="376"/>
      <c r="I56" s="382"/>
    </row>
    <row r="57" spans="1:9" s="4" customFormat="1">
      <c r="A57" s="5"/>
      <c r="B57" s="55"/>
      <c r="C57" s="18"/>
      <c r="D57" s="19"/>
      <c r="E57" s="235"/>
      <c r="F57" s="226"/>
      <c r="G57" s="227"/>
      <c r="H57" s="376"/>
      <c r="I57" s="382"/>
    </row>
    <row r="58" spans="1:9" s="4" customFormat="1">
      <c r="A58" s="5"/>
      <c r="B58" s="55"/>
      <c r="C58" s="18"/>
      <c r="D58" s="19"/>
      <c r="E58" s="235"/>
      <c r="F58" s="226"/>
      <c r="G58" s="227"/>
      <c r="H58" s="376"/>
      <c r="I58" s="382"/>
    </row>
    <row r="59" spans="1:9">
      <c r="B59" s="55"/>
      <c r="C59" s="18"/>
      <c r="D59" s="19"/>
      <c r="E59" s="235"/>
      <c r="F59" s="226"/>
      <c r="G59" s="227"/>
      <c r="H59" s="376"/>
      <c r="I59" s="382"/>
    </row>
    <row r="60" spans="1:9">
      <c r="B60" s="55"/>
      <c r="C60" s="18"/>
      <c r="D60" s="19"/>
      <c r="E60" s="235"/>
      <c r="F60" s="226"/>
      <c r="G60" s="227"/>
      <c r="H60" s="376"/>
      <c r="I60" s="382"/>
    </row>
    <row r="61" spans="1:9">
      <c r="B61" s="55"/>
      <c r="C61" s="18"/>
      <c r="D61" s="19"/>
      <c r="E61" s="235"/>
      <c r="F61" s="226"/>
      <c r="G61" s="227"/>
      <c r="H61" s="376"/>
      <c r="I61" s="382"/>
    </row>
    <row r="62" spans="1:9">
      <c r="B62" s="55"/>
      <c r="C62" s="18"/>
      <c r="D62" s="19"/>
      <c r="E62" s="235"/>
      <c r="F62" s="226"/>
      <c r="G62" s="227"/>
      <c r="H62" s="376"/>
      <c r="I62" s="382"/>
    </row>
    <row r="63" spans="1:9">
      <c r="B63" s="55"/>
      <c r="C63" s="18"/>
      <c r="D63" s="19"/>
      <c r="E63" s="235"/>
      <c r="F63" s="224"/>
      <c r="G63" s="222"/>
      <c r="H63" s="376"/>
      <c r="I63" s="382"/>
    </row>
    <row r="64" spans="1:9">
      <c r="B64" s="55"/>
      <c r="C64" s="18"/>
      <c r="D64" s="19"/>
      <c r="E64" s="235"/>
      <c r="F64" s="224"/>
      <c r="G64" s="222"/>
      <c r="H64" s="376"/>
      <c r="I64" s="382"/>
    </row>
    <row r="65" spans="2:9">
      <c r="B65" s="55"/>
      <c r="C65" s="18"/>
      <c r="D65" s="19"/>
      <c r="E65" s="235"/>
      <c r="F65" s="59"/>
      <c r="G65" s="222" t="str">
        <f>IF(D65="","",E65*F65)</f>
        <v/>
      </c>
      <c r="H65" s="376"/>
      <c r="I65" s="382"/>
    </row>
    <row r="66" spans="2:9">
      <c r="B66" s="238"/>
      <c r="C66" s="18"/>
      <c r="D66" s="19"/>
      <c r="E66" s="235"/>
      <c r="F66" s="239"/>
      <c r="G66" s="222" t="str">
        <f>IF(D66="","",E66*F66)</f>
        <v/>
      </c>
    </row>
    <row r="67" spans="2:9">
      <c r="B67" s="28"/>
      <c r="C67" s="18"/>
      <c r="D67" s="19"/>
      <c r="E67" s="235"/>
      <c r="F67" s="224"/>
      <c r="G67" s="222" t="str">
        <f>IF(D67="","",E67*F67)</f>
        <v/>
      </c>
    </row>
    <row r="68" spans="2:9">
      <c r="B68" s="86"/>
      <c r="C68" s="18"/>
      <c r="D68" s="25"/>
      <c r="E68" s="235"/>
      <c r="F68" s="224"/>
      <c r="G68" s="222" t="str">
        <f>IF(D68="","",E68*F68)</f>
        <v/>
      </c>
    </row>
    <row r="69" spans="2:9">
      <c r="B69" s="86"/>
      <c r="C69" s="18"/>
      <c r="D69" s="19"/>
      <c r="E69" s="240"/>
      <c r="F69" s="224"/>
      <c r="G69" s="389" t="str">
        <f>IF(D69="","",E69*F69)</f>
        <v/>
      </c>
    </row>
    <row r="70" spans="2:9" s="48" customFormat="1" ht="24.75" customHeight="1">
      <c r="B70" s="53" t="str">
        <f>$B$10</f>
        <v>C11.4</v>
      </c>
      <c r="C70" s="43" t="s">
        <v>40</v>
      </c>
      <c r="D70" s="44"/>
      <c r="E70" s="45"/>
      <c r="F70" s="42"/>
      <c r="G70" s="241"/>
      <c r="H70" s="188"/>
    </row>
  </sheetData>
  <mergeCells count="3">
    <mergeCell ref="F1:H1"/>
    <mergeCell ref="G4:G7"/>
    <mergeCell ref="H4:H7"/>
  </mergeCells>
  <printOptions horizontalCentered="1"/>
  <pageMargins left="0.25" right="0.25" top="0.75" bottom="0.75" header="0.3" footer="0.3"/>
  <pageSetup paperSize="9" scale="75" firstPageNumber="31" orientation="portrait" cellComments="asDisplayed" useFirstPageNumber="1" r:id="rId1"/>
  <headerFooter>
    <oddHeader xml:space="preserve">&amp;R&amp;"Arial,Bold Italic"
</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69"/>
  <sheetViews>
    <sheetView view="pageBreakPreview" zoomScale="90" zoomScaleNormal="125" zoomScaleSheetLayoutView="90" zoomScalePageLayoutView="125" workbookViewId="0">
      <selection activeCell="F12" sqref="F12"/>
    </sheetView>
  </sheetViews>
  <sheetFormatPr defaultColWidth="8.86328125" defaultRowHeight="12.75"/>
  <cols>
    <col min="1" max="1" width="0.86328125" style="5" customWidth="1"/>
    <col min="2" max="2" width="9.265625" style="242" customWidth="1"/>
    <col min="3" max="3" width="45.73046875" style="2" customWidth="1"/>
    <col min="4" max="4" width="13.73046875" style="3" customWidth="1"/>
    <col min="5" max="5" width="15.73046875" style="3" customWidth="1"/>
    <col min="6" max="6" width="15.73046875" style="5" customWidth="1"/>
    <col min="7" max="7" width="15.73046875" style="4" customWidth="1"/>
    <col min="8" max="8" width="0.86328125" style="4" customWidth="1"/>
    <col min="9" max="16384" width="8.86328125" style="5"/>
  </cols>
  <sheetData>
    <row r="1" spans="2:9" ht="13.15">
      <c r="B1" s="1" t="str">
        <f>C1.2!A1</f>
        <v>NDZ Local Municipality</v>
      </c>
      <c r="F1" s="403" t="str">
        <f>C1.2!E1</f>
        <v>CONTRACT No. PWBS-B022/23/24</v>
      </c>
      <c r="G1" s="403"/>
      <c r="H1" s="403"/>
      <c r="I1" s="4"/>
    </row>
    <row r="2" spans="2:9" ht="13.15">
      <c r="B2" s="6" t="str">
        <f>C1.2!A2</f>
        <v>CONCRETE SURFACING OF MQASHENI ACCESS ROAD</v>
      </c>
      <c r="F2" s="3"/>
      <c r="G2" s="5"/>
      <c r="I2" s="4"/>
    </row>
    <row r="3" spans="2:9">
      <c r="B3" s="7"/>
      <c r="C3" s="64"/>
      <c r="D3" s="8"/>
      <c r="E3" s="8"/>
      <c r="F3" s="8"/>
      <c r="G3" s="9"/>
      <c r="H3" s="376"/>
      <c r="I3" s="4"/>
    </row>
    <row r="4" spans="2:9" ht="13.15">
      <c r="B4" s="350" t="s">
        <v>0</v>
      </c>
      <c r="C4" s="351"/>
      <c r="D4" s="351"/>
      <c r="E4" s="351"/>
      <c r="F4" s="351"/>
      <c r="G4" s="396" t="str">
        <f>"CHAPTER "&amp;B10</f>
        <v>CHAPTER C11.6</v>
      </c>
      <c r="H4" s="421"/>
      <c r="I4" s="377"/>
    </row>
    <row r="5" spans="2:9" ht="7.5" customHeight="1">
      <c r="B5" s="399"/>
      <c r="C5" s="400"/>
      <c r="D5" s="400"/>
      <c r="E5" s="400"/>
      <c r="F5" s="400"/>
      <c r="G5" s="397"/>
      <c r="H5" s="421"/>
      <c r="I5" s="378"/>
    </row>
    <row r="6" spans="2:9" ht="12.75" customHeight="1">
      <c r="B6" s="399"/>
      <c r="C6" s="400"/>
      <c r="D6" s="400"/>
      <c r="E6" s="400"/>
      <c r="F6" s="400"/>
      <c r="G6" s="397"/>
      <c r="H6" s="421"/>
      <c r="I6" s="378"/>
    </row>
    <row r="7" spans="2:9" ht="7.5" customHeight="1">
      <c r="B7" s="401"/>
      <c r="C7" s="402"/>
      <c r="D7" s="402"/>
      <c r="E7" s="402"/>
      <c r="F7" s="402"/>
      <c r="G7" s="398"/>
      <c r="H7" s="421"/>
      <c r="I7" s="378"/>
    </row>
    <row r="8" spans="2:9" s="16" customFormat="1" ht="24.95" customHeight="1">
      <c r="B8" s="13" t="s">
        <v>1</v>
      </c>
      <c r="C8" s="14" t="s">
        <v>2</v>
      </c>
      <c r="D8" s="14" t="s">
        <v>3</v>
      </c>
      <c r="E8" s="14" t="s">
        <v>5</v>
      </c>
      <c r="F8" s="14" t="s">
        <v>6</v>
      </c>
      <c r="G8" s="14" t="s">
        <v>7</v>
      </c>
      <c r="H8" s="379"/>
      <c r="I8" s="380"/>
    </row>
    <row r="9" spans="2:9">
      <c r="B9" s="28"/>
      <c r="C9" s="18"/>
      <c r="D9" s="19"/>
      <c r="E9" s="19"/>
      <c r="F9" s="20"/>
      <c r="G9" s="222" t="str">
        <f t="shared" ref="G9:G14" si="0">IF(D9="","",E9*F9)</f>
        <v/>
      </c>
      <c r="H9" s="223"/>
      <c r="I9" s="382"/>
    </row>
    <row r="10" spans="2:9" ht="13.15">
      <c r="B10" s="23" t="s">
        <v>311</v>
      </c>
      <c r="C10" s="24" t="s">
        <v>312</v>
      </c>
      <c r="D10" s="19"/>
      <c r="E10" s="19"/>
      <c r="F10" s="20"/>
      <c r="G10" s="222" t="str">
        <f t="shared" si="0"/>
        <v/>
      </c>
      <c r="H10" s="223"/>
      <c r="I10" s="382"/>
    </row>
    <row r="11" spans="2:9">
      <c r="B11" s="55"/>
      <c r="C11" s="18"/>
      <c r="D11" s="19"/>
      <c r="E11" s="19"/>
      <c r="F11" s="20"/>
      <c r="G11" s="222" t="str">
        <f t="shared" si="0"/>
        <v/>
      </c>
      <c r="H11" s="223"/>
      <c r="I11" s="382"/>
    </row>
    <row r="12" spans="2:9" ht="60.75" customHeight="1">
      <c r="B12" s="23" t="s">
        <v>310</v>
      </c>
      <c r="C12" s="374" t="s">
        <v>313</v>
      </c>
      <c r="D12" s="19"/>
      <c r="E12" s="19"/>
      <c r="F12" s="224"/>
      <c r="G12" s="222" t="str">
        <f t="shared" si="0"/>
        <v/>
      </c>
      <c r="H12" s="223"/>
      <c r="I12" s="382"/>
    </row>
    <row r="13" spans="2:9">
      <c r="B13" s="55"/>
      <c r="C13" s="18"/>
      <c r="D13" s="19"/>
      <c r="E13" s="19"/>
      <c r="F13" s="224"/>
      <c r="G13" s="222" t="str">
        <f t="shared" si="0"/>
        <v/>
      </c>
      <c r="H13" s="223"/>
      <c r="I13" s="382"/>
    </row>
    <row r="14" spans="2:9">
      <c r="B14" s="28" t="s">
        <v>314</v>
      </c>
      <c r="C14" s="18" t="s">
        <v>315</v>
      </c>
      <c r="D14" s="25"/>
      <c r="E14" s="25"/>
      <c r="F14" s="226"/>
      <c r="G14" s="227" t="str">
        <f t="shared" si="0"/>
        <v/>
      </c>
      <c r="H14" s="228"/>
      <c r="I14" s="382"/>
    </row>
    <row r="15" spans="2:9">
      <c r="B15" s="55"/>
      <c r="C15" s="18"/>
      <c r="D15" s="25"/>
      <c r="E15" s="25"/>
      <c r="F15" s="226"/>
      <c r="G15" s="227"/>
      <c r="H15" s="228"/>
      <c r="I15" s="382"/>
    </row>
    <row r="16" spans="2:9" s="48" customFormat="1" ht="13.15">
      <c r="B16" s="230"/>
      <c r="C16" s="18" t="s">
        <v>316</v>
      </c>
      <c r="D16" s="25" t="s">
        <v>192</v>
      </c>
      <c r="E16" s="25">
        <v>5</v>
      </c>
      <c r="F16" s="231"/>
      <c r="G16" s="227"/>
      <c r="H16" s="380"/>
      <c r="I16" s="388"/>
    </row>
    <row r="17" spans="2:9">
      <c r="B17" s="55"/>
      <c r="C17" s="18"/>
      <c r="D17" s="19"/>
      <c r="E17" s="245"/>
      <c r="F17" s="226"/>
      <c r="G17" s="222"/>
      <c r="H17" s="381"/>
      <c r="I17" s="382"/>
    </row>
    <row r="18" spans="2:9" s="183" customFormat="1" ht="25.5">
      <c r="B18" s="55" t="s">
        <v>317</v>
      </c>
      <c r="C18" s="18" t="s">
        <v>318</v>
      </c>
      <c r="D18" s="19"/>
      <c r="E18" s="245"/>
      <c r="F18" s="226"/>
      <c r="G18" s="222"/>
      <c r="H18" s="390"/>
      <c r="I18" s="391"/>
    </row>
    <row r="19" spans="2:9">
      <c r="B19" s="55"/>
      <c r="C19" s="18"/>
      <c r="D19" s="19"/>
      <c r="E19" s="244"/>
      <c r="F19" s="226"/>
      <c r="G19" s="256"/>
      <c r="H19" s="376"/>
      <c r="I19" s="382"/>
    </row>
    <row r="20" spans="2:9" s="183" customFormat="1">
      <c r="B20" s="55"/>
      <c r="C20" s="18" t="s">
        <v>319</v>
      </c>
      <c r="D20" s="25" t="s">
        <v>192</v>
      </c>
      <c r="E20" s="244">
        <v>5</v>
      </c>
      <c r="F20" s="226"/>
      <c r="G20" s="227"/>
      <c r="H20" s="390"/>
      <c r="I20" s="391"/>
    </row>
    <row r="21" spans="2:9">
      <c r="B21" s="55"/>
      <c r="C21" s="18"/>
      <c r="D21" s="19"/>
      <c r="E21" s="244"/>
      <c r="F21" s="226"/>
      <c r="G21" s="256"/>
      <c r="H21" s="381"/>
      <c r="I21" s="382"/>
    </row>
    <row r="22" spans="2:9" s="183" customFormat="1" ht="26.25">
      <c r="B22" s="230" t="s">
        <v>320</v>
      </c>
      <c r="C22" s="24" t="s">
        <v>321</v>
      </c>
      <c r="D22" s="19"/>
      <c r="E22" s="244"/>
      <c r="F22" s="226"/>
      <c r="G22" s="256"/>
      <c r="H22" s="392"/>
      <c r="I22" s="391"/>
    </row>
    <row r="23" spans="2:9">
      <c r="B23" s="55"/>
      <c r="C23" s="18"/>
      <c r="D23" s="19"/>
      <c r="E23" s="244"/>
      <c r="F23" s="226"/>
      <c r="G23" s="256"/>
      <c r="H23" s="381"/>
      <c r="I23" s="382"/>
    </row>
    <row r="24" spans="2:9" s="183" customFormat="1">
      <c r="B24" s="55" t="s">
        <v>322</v>
      </c>
      <c r="C24" s="18" t="s">
        <v>323</v>
      </c>
      <c r="D24" s="25" t="s">
        <v>191</v>
      </c>
      <c r="E24" s="244">
        <v>5</v>
      </c>
      <c r="F24" s="226"/>
      <c r="G24" s="227"/>
      <c r="H24" s="392"/>
      <c r="I24" s="391"/>
    </row>
    <row r="25" spans="2:9">
      <c r="B25" s="238"/>
      <c r="C25" s="18"/>
      <c r="D25" s="19"/>
      <c r="E25" s="244"/>
      <c r="F25" s="226"/>
      <c r="G25" s="256"/>
      <c r="H25" s="376"/>
      <c r="I25" s="382"/>
    </row>
    <row r="26" spans="2:9" s="183" customFormat="1" ht="25.5">
      <c r="B26" s="28" t="s">
        <v>324</v>
      </c>
      <c r="C26" s="18" t="s">
        <v>325</v>
      </c>
      <c r="D26" s="25" t="s">
        <v>191</v>
      </c>
      <c r="E26" s="244">
        <v>5</v>
      </c>
      <c r="F26" s="226"/>
      <c r="G26" s="227"/>
      <c r="H26" s="390"/>
      <c r="I26" s="391"/>
    </row>
    <row r="27" spans="2:9" s="183" customFormat="1">
      <c r="B27" s="28"/>
      <c r="C27" s="18"/>
      <c r="D27" s="25"/>
      <c r="E27" s="245"/>
      <c r="F27" s="226"/>
      <c r="G27" s="227"/>
      <c r="H27" s="390"/>
      <c r="I27" s="391"/>
    </row>
    <row r="28" spans="2:9">
      <c r="B28" s="28" t="s">
        <v>526</v>
      </c>
      <c r="C28" s="18" t="s">
        <v>527</v>
      </c>
      <c r="D28" s="25"/>
      <c r="E28" s="25"/>
      <c r="F28" s="58"/>
      <c r="G28" s="224"/>
      <c r="H28" s="257"/>
      <c r="I28" s="382"/>
    </row>
    <row r="29" spans="2:9" s="183" customFormat="1">
      <c r="B29" s="55"/>
      <c r="C29" s="51"/>
      <c r="D29" s="58"/>
      <c r="E29" s="58"/>
      <c r="F29" s="58"/>
      <c r="G29" s="224"/>
      <c r="H29" s="257"/>
      <c r="I29" s="391"/>
    </row>
    <row r="30" spans="2:9" s="183" customFormat="1" ht="25.5">
      <c r="B30" s="28" t="s">
        <v>528</v>
      </c>
      <c r="C30" s="18" t="s">
        <v>529</v>
      </c>
      <c r="D30" s="25" t="s">
        <v>27</v>
      </c>
      <c r="E30" s="25">
        <v>15</v>
      </c>
      <c r="F30" s="25"/>
      <c r="G30" s="141"/>
      <c r="H30" s="136">
        <f t="shared" ref="H30" si="1">IF(D30="","",F30*G30)</f>
        <v>0</v>
      </c>
      <c r="I30" s="391"/>
    </row>
    <row r="31" spans="2:9" s="183" customFormat="1">
      <c r="B31" s="246"/>
      <c r="C31" s="247"/>
      <c r="D31" s="170"/>
      <c r="E31" s="248"/>
      <c r="F31" s="226"/>
      <c r="G31" s="249"/>
      <c r="H31" s="390"/>
      <c r="I31" s="391"/>
    </row>
    <row r="32" spans="2:9" s="183" customFormat="1">
      <c r="B32" s="246"/>
      <c r="C32" s="247"/>
      <c r="D32" s="170"/>
      <c r="E32" s="248"/>
      <c r="F32" s="226"/>
      <c r="G32" s="249"/>
      <c r="H32" s="390"/>
      <c r="I32" s="391"/>
    </row>
    <row r="33" spans="2:9" s="183" customFormat="1">
      <c r="B33" s="246"/>
      <c r="C33" s="247"/>
      <c r="D33" s="170"/>
      <c r="E33" s="248"/>
      <c r="F33" s="226"/>
      <c r="G33" s="249"/>
      <c r="H33" s="390"/>
      <c r="I33" s="391"/>
    </row>
    <row r="34" spans="2:9" s="183" customFormat="1">
      <c r="B34" s="246"/>
      <c r="C34" s="247"/>
      <c r="D34" s="170"/>
      <c r="E34" s="248"/>
      <c r="F34" s="226"/>
      <c r="G34" s="249"/>
      <c r="H34" s="390"/>
      <c r="I34" s="391"/>
    </row>
    <row r="35" spans="2:9" s="183" customFormat="1">
      <c r="B35" s="246"/>
      <c r="C35" s="247"/>
      <c r="D35" s="170"/>
      <c r="E35" s="248"/>
      <c r="F35" s="226"/>
      <c r="G35" s="249"/>
      <c r="H35" s="390"/>
      <c r="I35" s="391"/>
    </row>
    <row r="36" spans="2:9" s="183" customFormat="1">
      <c r="B36" s="246"/>
      <c r="C36" s="247"/>
      <c r="D36" s="170"/>
      <c r="E36" s="248"/>
      <c r="F36" s="226"/>
      <c r="G36" s="249"/>
      <c r="H36" s="390"/>
      <c r="I36" s="391"/>
    </row>
    <row r="37" spans="2:9" s="183" customFormat="1">
      <c r="B37" s="246"/>
      <c r="C37" s="247"/>
      <c r="D37" s="170"/>
      <c r="E37" s="248"/>
      <c r="F37" s="226"/>
      <c r="G37" s="249"/>
      <c r="H37" s="390"/>
      <c r="I37" s="391"/>
    </row>
    <row r="38" spans="2:9" s="183" customFormat="1">
      <c r="B38" s="246"/>
      <c r="C38" s="247"/>
      <c r="D38" s="170"/>
      <c r="E38" s="248"/>
      <c r="F38" s="226"/>
      <c r="G38" s="249"/>
      <c r="H38" s="390"/>
      <c r="I38" s="391"/>
    </row>
    <row r="39" spans="2:9" s="183" customFormat="1">
      <c r="B39" s="246"/>
      <c r="C39" s="247"/>
      <c r="D39" s="170"/>
      <c r="E39" s="248"/>
      <c r="F39" s="226"/>
      <c r="G39" s="249"/>
      <c r="H39" s="390"/>
      <c r="I39" s="391"/>
    </row>
    <row r="40" spans="2:9">
      <c r="B40" s="55"/>
      <c r="C40" s="18"/>
      <c r="D40" s="19"/>
      <c r="E40" s="245"/>
      <c r="F40" s="224"/>
      <c r="G40" s="222"/>
      <c r="H40" s="376"/>
      <c r="I40" s="382"/>
    </row>
    <row r="41" spans="2:9">
      <c r="B41" s="55"/>
      <c r="C41" s="18"/>
      <c r="D41" s="19"/>
      <c r="E41" s="245"/>
      <c r="F41" s="224"/>
      <c r="G41" s="222"/>
      <c r="H41" s="376"/>
      <c r="I41" s="382"/>
    </row>
    <row r="42" spans="2:9">
      <c r="B42" s="55"/>
      <c r="C42" s="18"/>
      <c r="D42" s="19"/>
      <c r="E42" s="245"/>
      <c r="F42" s="224"/>
      <c r="G42" s="222"/>
      <c r="H42" s="376"/>
      <c r="I42" s="382"/>
    </row>
    <row r="43" spans="2:9">
      <c r="B43" s="55"/>
      <c r="C43" s="18"/>
      <c r="D43" s="19"/>
      <c r="E43" s="245"/>
      <c r="F43" s="224"/>
      <c r="G43" s="222"/>
      <c r="H43" s="376"/>
      <c r="I43" s="382"/>
    </row>
    <row r="44" spans="2:9">
      <c r="B44" s="55"/>
      <c r="C44" s="18"/>
      <c r="D44" s="19"/>
      <c r="E44" s="245"/>
      <c r="F44" s="224"/>
      <c r="G44" s="222"/>
      <c r="H44" s="376"/>
      <c r="I44" s="382"/>
    </row>
    <row r="45" spans="2:9">
      <c r="B45" s="55"/>
      <c r="C45" s="18"/>
      <c r="D45" s="19"/>
      <c r="E45" s="245"/>
      <c r="F45" s="224"/>
      <c r="G45" s="222"/>
      <c r="H45" s="376"/>
      <c r="I45" s="382"/>
    </row>
    <row r="46" spans="2:9">
      <c r="B46" s="55"/>
      <c r="C46" s="18"/>
      <c r="D46" s="19"/>
      <c r="E46" s="245"/>
      <c r="F46" s="224"/>
      <c r="G46" s="222"/>
      <c r="H46" s="376"/>
      <c r="I46" s="382"/>
    </row>
    <row r="47" spans="2:9">
      <c r="B47" s="55"/>
      <c r="C47" s="18"/>
      <c r="D47" s="19"/>
      <c r="E47" s="245"/>
      <c r="F47" s="224"/>
      <c r="G47" s="222"/>
      <c r="H47" s="376"/>
      <c r="I47" s="382"/>
    </row>
    <row r="48" spans="2:9">
      <c r="B48" s="55"/>
      <c r="C48" s="18"/>
      <c r="D48" s="19"/>
      <c r="E48" s="245"/>
      <c r="F48" s="224"/>
      <c r="G48" s="222"/>
      <c r="H48" s="376"/>
      <c r="I48" s="382"/>
    </row>
    <row r="49" spans="2:9">
      <c r="B49" s="55"/>
      <c r="C49" s="18"/>
      <c r="D49" s="19"/>
      <c r="E49" s="245"/>
      <c r="F49" s="224"/>
      <c r="G49" s="222"/>
      <c r="H49" s="376"/>
      <c r="I49" s="382"/>
    </row>
    <row r="50" spans="2:9">
      <c r="B50" s="55"/>
      <c r="C50" s="18"/>
      <c r="D50" s="19"/>
      <c r="E50" s="245"/>
      <c r="F50" s="224"/>
      <c r="G50" s="222"/>
      <c r="H50" s="376"/>
      <c r="I50" s="382"/>
    </row>
    <row r="51" spans="2:9">
      <c r="B51" s="55"/>
      <c r="C51" s="18"/>
      <c r="D51" s="19"/>
      <c r="E51" s="245"/>
      <c r="F51" s="224"/>
      <c r="G51" s="222"/>
      <c r="H51" s="376"/>
      <c r="I51" s="382"/>
    </row>
    <row r="52" spans="2:9" s="183" customFormat="1">
      <c r="B52" s="246"/>
      <c r="C52" s="247"/>
      <c r="D52" s="170"/>
      <c r="E52" s="248"/>
      <c r="F52" s="250"/>
      <c r="G52" s="251"/>
      <c r="H52" s="390"/>
      <c r="I52" s="391"/>
    </row>
    <row r="53" spans="2:9">
      <c r="B53" s="55"/>
      <c r="C53" s="18"/>
      <c r="D53" s="19"/>
      <c r="E53" s="245"/>
      <c r="F53" s="224"/>
      <c r="G53" s="222"/>
      <c r="H53" s="376"/>
      <c r="I53" s="382"/>
    </row>
    <row r="54" spans="2:9">
      <c r="B54" s="252"/>
      <c r="C54" s="177"/>
      <c r="D54" s="34"/>
      <c r="E54" s="34"/>
      <c r="F54" s="35"/>
      <c r="G54" s="253"/>
      <c r="H54" s="376"/>
      <c r="I54" s="382"/>
    </row>
    <row r="55" spans="2:9" s="4" customFormat="1">
      <c r="B55" s="253"/>
      <c r="C55" s="253"/>
      <c r="D55" s="253"/>
      <c r="E55" s="253"/>
      <c r="F55" s="253"/>
      <c r="G55" s="253"/>
      <c r="H55" s="376"/>
      <c r="I55" s="376"/>
    </row>
    <row r="56" spans="2:9" s="4" customFormat="1">
      <c r="B56" s="253"/>
      <c r="C56" s="253"/>
      <c r="D56" s="253"/>
      <c r="E56" s="253"/>
      <c r="F56" s="253"/>
      <c r="G56" s="253"/>
      <c r="H56" s="376"/>
      <c r="I56" s="376"/>
    </row>
    <row r="57" spans="2:9" s="4" customFormat="1">
      <c r="B57" s="253"/>
      <c r="C57" s="253"/>
      <c r="D57" s="253"/>
      <c r="E57" s="253"/>
      <c r="F57" s="253"/>
      <c r="G57" s="253"/>
      <c r="H57" s="376"/>
      <c r="I57" s="376"/>
    </row>
    <row r="58" spans="2:9" s="4" customFormat="1">
      <c r="B58" s="253"/>
      <c r="C58" s="253"/>
      <c r="D58" s="253"/>
      <c r="E58" s="253"/>
      <c r="F58" s="253"/>
      <c r="G58" s="253"/>
      <c r="H58" s="376"/>
      <c r="I58" s="376"/>
    </row>
    <row r="59" spans="2:9">
      <c r="B59" s="55"/>
      <c r="C59" s="18"/>
      <c r="D59" s="25"/>
      <c r="E59" s="25"/>
      <c r="F59" s="226"/>
      <c r="G59" s="227"/>
      <c r="H59" s="381"/>
      <c r="I59" s="382"/>
    </row>
    <row r="60" spans="2:9">
      <c r="B60" s="55"/>
      <c r="C60" s="18"/>
      <c r="D60" s="25"/>
      <c r="E60" s="25"/>
      <c r="F60" s="226"/>
      <c r="G60" s="227"/>
      <c r="H60" s="381"/>
      <c r="I60" s="382"/>
    </row>
    <row r="61" spans="2:9">
      <c r="B61" s="55"/>
      <c r="C61" s="18"/>
      <c r="D61" s="25"/>
      <c r="E61" s="25"/>
      <c r="F61" s="226"/>
      <c r="G61" s="227"/>
      <c r="H61" s="381"/>
      <c r="I61" s="382"/>
    </row>
    <row r="62" spans="2:9">
      <c r="B62" s="55"/>
      <c r="C62" s="18"/>
      <c r="D62" s="25"/>
      <c r="E62" s="25"/>
      <c r="F62" s="226"/>
      <c r="G62" s="227"/>
      <c r="H62" s="381"/>
      <c r="I62" s="382"/>
    </row>
    <row r="63" spans="2:9">
      <c r="B63" s="55"/>
      <c r="C63" s="18"/>
      <c r="D63" s="25"/>
      <c r="E63" s="25"/>
      <c r="F63" s="226"/>
      <c r="G63" s="227"/>
      <c r="H63" s="381"/>
      <c r="I63" s="382"/>
    </row>
    <row r="64" spans="2:9">
      <c r="B64" s="55"/>
      <c r="C64" s="18"/>
      <c r="D64" s="25"/>
      <c r="E64" s="25"/>
      <c r="F64" s="226"/>
      <c r="G64" s="227"/>
      <c r="H64" s="381"/>
      <c r="I64" s="382"/>
    </row>
    <row r="65" spans="2:9">
      <c r="B65" s="55"/>
      <c r="C65" s="18"/>
      <c r="D65" s="25"/>
      <c r="E65" s="25"/>
      <c r="F65" s="226"/>
      <c r="G65" s="227"/>
      <c r="H65" s="381"/>
      <c r="I65" s="382"/>
    </row>
    <row r="66" spans="2:9">
      <c r="B66" s="55"/>
      <c r="C66" s="18"/>
      <c r="D66" s="25"/>
      <c r="E66" s="25"/>
      <c r="F66" s="226"/>
      <c r="G66" s="227"/>
      <c r="H66" s="381"/>
      <c r="I66" s="382"/>
    </row>
    <row r="67" spans="2:9">
      <c r="B67" s="55"/>
      <c r="C67" s="18"/>
      <c r="D67" s="25"/>
      <c r="E67" s="25"/>
      <c r="F67" s="226"/>
      <c r="G67" s="227"/>
      <c r="H67" s="381"/>
      <c r="I67" s="382"/>
    </row>
    <row r="68" spans="2:9">
      <c r="B68" s="86"/>
      <c r="C68" s="18"/>
      <c r="D68" s="19"/>
      <c r="E68" s="254"/>
      <c r="F68" s="224"/>
      <c r="G68" s="222" t="str">
        <f>IF(D68="","",E68*F68)</f>
        <v/>
      </c>
      <c r="H68" s="376"/>
      <c r="I68" s="382"/>
    </row>
    <row r="69" spans="2:9" s="48" customFormat="1" ht="24.75" customHeight="1">
      <c r="B69" s="53" t="str">
        <f>$B$10</f>
        <v>C11.6</v>
      </c>
      <c r="C69" s="43" t="s">
        <v>40</v>
      </c>
      <c r="D69" s="44"/>
      <c r="E69" s="255"/>
      <c r="F69" s="44"/>
      <c r="G69" s="241"/>
      <c r="H69" s="188"/>
      <c r="I69" s="388"/>
    </row>
  </sheetData>
  <mergeCells count="4">
    <mergeCell ref="F1:H1"/>
    <mergeCell ref="H4:H7"/>
    <mergeCell ref="B5:F7"/>
    <mergeCell ref="G4:G7"/>
  </mergeCells>
  <printOptions horizontalCentered="1"/>
  <pageMargins left="0.25" right="0.25" top="0.75" bottom="0.75" header="0.3" footer="0.3"/>
  <pageSetup paperSize="9" scale="75" firstPageNumber="31" orientation="portrait" cellComments="asDisplayed" useFirstPageNumber="1" r:id="rId1"/>
  <headerFooter>
    <oddHeader xml:space="preserve">&amp;R&amp;"Arial,Bold Italic"
</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73"/>
  <sheetViews>
    <sheetView view="pageBreakPreview" zoomScale="90" zoomScaleNormal="125" zoomScaleSheetLayoutView="90" zoomScalePageLayoutView="125" workbookViewId="0">
      <selection activeCell="F20" sqref="F20"/>
    </sheetView>
  </sheetViews>
  <sheetFormatPr defaultColWidth="8.86328125" defaultRowHeight="12.75"/>
  <cols>
    <col min="1" max="1" width="0.86328125" style="5" customWidth="1"/>
    <col min="2" max="2" width="14.59765625" style="242" customWidth="1"/>
    <col min="3" max="3" width="45.73046875" style="2" customWidth="1"/>
    <col min="4" max="4" width="13.73046875" style="3" customWidth="1"/>
    <col min="5" max="5" width="15.73046875" style="3" customWidth="1"/>
    <col min="6" max="6" width="15.73046875" style="5" customWidth="1"/>
    <col min="7" max="7" width="15.73046875" style="4" customWidth="1"/>
    <col min="8" max="8" width="0.86328125" style="4" customWidth="1"/>
    <col min="9" max="16384" width="8.86328125" style="5"/>
  </cols>
  <sheetData>
    <row r="1" spans="2:9" ht="13.15">
      <c r="B1" s="1" t="str">
        <f>C1.2!A1</f>
        <v>NDZ Local Municipality</v>
      </c>
      <c r="F1" s="403" t="str">
        <f>C1.2!E1</f>
        <v>CONTRACT No. PWBS-B022/23/24</v>
      </c>
      <c r="G1" s="403"/>
      <c r="H1" s="403"/>
      <c r="I1" s="4"/>
    </row>
    <row r="2" spans="2:9" ht="13.15">
      <c r="B2" s="6" t="str">
        <f>C1.2!A2</f>
        <v>CONCRETE SURFACING OF MQASHENI ACCESS ROAD</v>
      </c>
      <c r="F2" s="3"/>
      <c r="G2" s="5"/>
      <c r="I2" s="4"/>
    </row>
    <row r="3" spans="2:9">
      <c r="B3" s="7"/>
      <c r="C3" s="64"/>
      <c r="D3" s="8"/>
      <c r="E3" s="8"/>
      <c r="F3" s="8"/>
      <c r="G3" s="9"/>
      <c r="H3" s="376"/>
      <c r="I3" s="376"/>
    </row>
    <row r="4" spans="2:9" ht="13.15">
      <c r="B4" s="350" t="s">
        <v>0</v>
      </c>
      <c r="C4" s="351"/>
      <c r="D4" s="351"/>
      <c r="E4" s="351"/>
      <c r="F4" s="351"/>
      <c r="G4" s="396" t="str">
        <f>"CHAPTER "&amp;B10</f>
        <v>CHAPTER C11.8</v>
      </c>
      <c r="H4" s="421"/>
      <c r="I4" s="377"/>
    </row>
    <row r="5" spans="2:9" ht="7.5" customHeight="1">
      <c r="B5" s="399"/>
      <c r="C5" s="400"/>
      <c r="D5" s="400"/>
      <c r="E5" s="400"/>
      <c r="F5" s="400"/>
      <c r="G5" s="397"/>
      <c r="H5" s="421"/>
      <c r="I5" s="378"/>
    </row>
    <row r="6" spans="2:9" ht="12.75" customHeight="1">
      <c r="B6" s="399"/>
      <c r="C6" s="400"/>
      <c r="D6" s="400"/>
      <c r="E6" s="400"/>
      <c r="F6" s="400"/>
      <c r="G6" s="397"/>
      <c r="H6" s="421"/>
      <c r="I6" s="378"/>
    </row>
    <row r="7" spans="2:9" ht="7.5" customHeight="1">
      <c r="B7" s="401"/>
      <c r="C7" s="402"/>
      <c r="D7" s="402"/>
      <c r="E7" s="402"/>
      <c r="F7" s="402"/>
      <c r="G7" s="398"/>
      <c r="H7" s="421"/>
      <c r="I7" s="378"/>
    </row>
    <row r="8" spans="2:9" s="16" customFormat="1" ht="24.95" customHeight="1">
      <c r="B8" s="13" t="s">
        <v>1</v>
      </c>
      <c r="C8" s="14" t="s">
        <v>2</v>
      </c>
      <c r="D8" s="14" t="s">
        <v>3</v>
      </c>
      <c r="E8" s="14" t="s">
        <v>5</v>
      </c>
      <c r="F8" s="14" t="s">
        <v>6</v>
      </c>
      <c r="G8" s="14" t="s">
        <v>7</v>
      </c>
      <c r="H8" s="379"/>
      <c r="I8" s="380"/>
    </row>
    <row r="9" spans="2:9">
      <c r="B9" s="28"/>
      <c r="C9" s="18"/>
      <c r="D9" s="25"/>
      <c r="E9" s="25"/>
      <c r="F9" s="26"/>
      <c r="G9" s="256" t="str">
        <f t="shared" ref="G9:G13" si="0">IF(D9="","",E9*F9)</f>
        <v/>
      </c>
      <c r="H9" s="257"/>
      <c r="I9" s="382"/>
    </row>
    <row r="10" spans="2:9" ht="13.15">
      <c r="B10" s="23" t="s">
        <v>326</v>
      </c>
      <c r="C10" s="24" t="s">
        <v>327</v>
      </c>
      <c r="D10" s="25"/>
      <c r="E10" s="25"/>
      <c r="F10" s="26"/>
      <c r="G10" s="256" t="str">
        <f t="shared" si="0"/>
        <v/>
      </c>
      <c r="H10" s="257"/>
      <c r="I10" s="382"/>
    </row>
    <row r="11" spans="2:9">
      <c r="B11" s="28"/>
      <c r="C11" s="18"/>
      <c r="D11" s="25"/>
      <c r="E11" s="25"/>
      <c r="F11" s="26"/>
      <c r="G11" s="256" t="str">
        <f t="shared" si="0"/>
        <v/>
      </c>
      <c r="H11" s="257"/>
      <c r="I11" s="382"/>
    </row>
    <row r="12" spans="2:9" ht="21.75" customHeight="1">
      <c r="B12" s="23" t="s">
        <v>328</v>
      </c>
      <c r="C12" s="24" t="s">
        <v>329</v>
      </c>
      <c r="D12" s="25"/>
      <c r="E12" s="25"/>
      <c r="F12" s="141"/>
      <c r="G12" s="256" t="str">
        <f t="shared" si="0"/>
        <v/>
      </c>
      <c r="H12" s="257"/>
      <c r="I12" s="382"/>
    </row>
    <row r="13" spans="2:9">
      <c r="B13" s="28"/>
      <c r="C13" s="18"/>
      <c r="D13" s="25"/>
      <c r="E13" s="25"/>
      <c r="F13" s="141"/>
      <c r="G13" s="256" t="str">
        <f t="shared" si="0"/>
        <v/>
      </c>
      <c r="H13" s="257"/>
      <c r="I13" s="382"/>
    </row>
    <row r="14" spans="2:9">
      <c r="B14" s="28" t="s">
        <v>330</v>
      </c>
      <c r="C14" s="18" t="s">
        <v>331</v>
      </c>
      <c r="D14" s="25" t="s">
        <v>192</v>
      </c>
      <c r="E14" s="25">
        <v>60</v>
      </c>
      <c r="F14" s="226"/>
      <c r="G14" s="256"/>
      <c r="H14" s="228"/>
    </row>
    <row r="15" spans="2:9">
      <c r="B15" s="28"/>
      <c r="C15" s="18"/>
      <c r="D15" s="25"/>
      <c r="E15" s="25"/>
      <c r="F15" s="226"/>
      <c r="G15" s="227"/>
      <c r="H15" s="228"/>
    </row>
    <row r="16" spans="2:9" s="48" customFormat="1" ht="13.15">
      <c r="B16" s="28" t="s">
        <v>332</v>
      </c>
      <c r="C16" s="18" t="s">
        <v>333</v>
      </c>
      <c r="D16" s="25" t="s">
        <v>192</v>
      </c>
      <c r="E16" s="25">
        <v>30</v>
      </c>
      <c r="F16" s="231"/>
      <c r="G16" s="256"/>
      <c r="H16" s="16"/>
    </row>
    <row r="17" spans="2:8">
      <c r="B17" s="28"/>
      <c r="C17" s="18"/>
      <c r="D17" s="25"/>
      <c r="E17" s="244"/>
      <c r="F17" s="226"/>
      <c r="G17" s="227"/>
      <c r="H17" s="3"/>
    </row>
    <row r="18" spans="2:8" ht="13.15">
      <c r="B18" s="23" t="s">
        <v>334</v>
      </c>
      <c r="C18" s="24" t="s">
        <v>335</v>
      </c>
      <c r="D18" s="25"/>
      <c r="E18" s="25"/>
      <c r="F18" s="226"/>
      <c r="G18" s="227"/>
      <c r="H18" s="3"/>
    </row>
    <row r="19" spans="2:8">
      <c r="B19" s="28"/>
      <c r="C19" s="18"/>
      <c r="D19" s="25"/>
      <c r="E19" s="25"/>
      <c r="F19" s="226"/>
      <c r="G19" s="227"/>
      <c r="H19" s="3"/>
    </row>
    <row r="20" spans="2:8" s="48" customFormat="1" ht="25.5">
      <c r="B20" s="28" t="s">
        <v>336</v>
      </c>
      <c r="C20" s="18" t="s">
        <v>337</v>
      </c>
      <c r="D20" s="258"/>
      <c r="E20" s="244"/>
      <c r="F20" s="226"/>
      <c r="G20" s="227"/>
      <c r="H20" s="16"/>
    </row>
    <row r="21" spans="2:8">
      <c r="B21" s="28"/>
      <c r="C21" s="18"/>
      <c r="D21" s="258"/>
      <c r="E21" s="25"/>
      <c r="F21" s="226"/>
      <c r="G21" s="227"/>
      <c r="H21" s="3"/>
    </row>
    <row r="22" spans="2:8" ht="25.5">
      <c r="B22" s="68"/>
      <c r="C22" s="18" t="s">
        <v>338</v>
      </c>
      <c r="D22" s="25" t="s">
        <v>191</v>
      </c>
      <c r="E22" s="25">
        <v>45</v>
      </c>
      <c r="F22" s="226"/>
      <c r="G22" s="256"/>
      <c r="H22" s="3"/>
    </row>
    <row r="23" spans="2:8" ht="13.15">
      <c r="B23" s="68"/>
      <c r="C23" s="18"/>
      <c r="D23" s="258"/>
      <c r="E23" s="25"/>
      <c r="F23" s="226"/>
      <c r="G23" s="227"/>
      <c r="H23" s="3"/>
    </row>
    <row r="24" spans="2:8" ht="25.5">
      <c r="B24" s="23"/>
      <c r="C24" s="18" t="s">
        <v>339</v>
      </c>
      <c r="D24" s="25" t="s">
        <v>191</v>
      </c>
      <c r="E24" s="25">
        <v>90</v>
      </c>
      <c r="F24" s="226"/>
      <c r="G24" s="256"/>
      <c r="H24" s="3"/>
    </row>
    <row r="25" spans="2:8">
      <c r="B25" s="28"/>
      <c r="C25" s="18"/>
      <c r="D25" s="25"/>
      <c r="E25" s="25"/>
      <c r="F25" s="226"/>
      <c r="G25" s="227"/>
      <c r="H25" s="3"/>
    </row>
    <row r="26" spans="2:8" ht="13.15">
      <c r="B26" s="23" t="s">
        <v>340</v>
      </c>
      <c r="C26" s="24" t="s">
        <v>341</v>
      </c>
      <c r="D26" s="25"/>
      <c r="E26" s="244"/>
      <c r="F26" s="226"/>
      <c r="G26" s="256"/>
    </row>
    <row r="27" spans="2:8">
      <c r="B27" s="28"/>
      <c r="C27" s="18"/>
      <c r="D27" s="25"/>
      <c r="E27" s="244"/>
      <c r="F27" s="141"/>
      <c r="G27" s="256"/>
    </row>
    <row r="28" spans="2:8">
      <c r="B28" s="28" t="s">
        <v>342</v>
      </c>
      <c r="C28" s="18" t="s">
        <v>343</v>
      </c>
      <c r="D28" s="25"/>
      <c r="E28" s="244"/>
      <c r="F28" s="226"/>
      <c r="G28" s="256"/>
    </row>
    <row r="29" spans="2:8">
      <c r="B29" s="28"/>
      <c r="C29" s="18"/>
      <c r="D29" s="25"/>
      <c r="E29" s="244"/>
      <c r="F29" s="141"/>
      <c r="G29" s="256"/>
    </row>
    <row r="30" spans="2:8" ht="13.15">
      <c r="B30" s="23"/>
      <c r="C30" s="18" t="s">
        <v>344</v>
      </c>
      <c r="D30" s="25" t="s">
        <v>192</v>
      </c>
      <c r="E30" s="244">
        <v>100</v>
      </c>
      <c r="F30" s="226"/>
      <c r="G30" s="256"/>
    </row>
    <row r="31" spans="2:8" s="4" customFormat="1">
      <c r="B31" s="28"/>
      <c r="C31" s="18"/>
      <c r="D31" s="25"/>
      <c r="E31" s="244"/>
      <c r="F31" s="141"/>
      <c r="G31" s="256"/>
    </row>
    <row r="32" spans="2:8" s="4" customFormat="1" ht="26.25">
      <c r="B32" s="23" t="s">
        <v>345</v>
      </c>
      <c r="C32" s="24" t="s">
        <v>346</v>
      </c>
      <c r="D32" s="259" t="s">
        <v>91</v>
      </c>
      <c r="E32" s="244">
        <v>500</v>
      </c>
      <c r="F32" s="226"/>
      <c r="G32" s="256"/>
    </row>
    <row r="33" spans="2:7" s="4" customFormat="1">
      <c r="B33" s="28"/>
      <c r="C33" s="18"/>
      <c r="D33" s="25"/>
      <c r="E33" s="244"/>
      <c r="F33" s="226"/>
      <c r="G33" s="256"/>
    </row>
    <row r="34" spans="2:7" s="4" customFormat="1" ht="13.15">
      <c r="B34" s="23"/>
      <c r="C34" s="24"/>
      <c r="D34" s="25"/>
      <c r="E34" s="244"/>
      <c r="F34" s="226"/>
      <c r="G34" s="256"/>
    </row>
    <row r="35" spans="2:7" s="4" customFormat="1">
      <c r="B35" s="28"/>
      <c r="C35" s="18"/>
      <c r="D35" s="25"/>
      <c r="E35" s="244"/>
      <c r="F35" s="226"/>
      <c r="G35" s="256"/>
    </row>
    <row r="36" spans="2:7" s="4" customFormat="1">
      <c r="B36" s="28"/>
      <c r="C36" s="18"/>
      <c r="D36" s="25"/>
      <c r="E36" s="244"/>
      <c r="F36" s="226"/>
      <c r="G36" s="256"/>
    </row>
    <row r="37" spans="2:7" s="4" customFormat="1">
      <c r="B37" s="28"/>
      <c r="C37" s="18"/>
      <c r="D37" s="25"/>
      <c r="E37" s="244"/>
      <c r="F37" s="226"/>
      <c r="G37" s="256"/>
    </row>
    <row r="38" spans="2:7" s="4" customFormat="1">
      <c r="B38" s="28"/>
      <c r="C38" s="18"/>
      <c r="D38" s="25"/>
      <c r="E38" s="244"/>
      <c r="F38" s="226"/>
      <c r="G38" s="256"/>
    </row>
    <row r="39" spans="2:7" s="4" customFormat="1">
      <c r="B39" s="28"/>
      <c r="C39" s="18"/>
      <c r="D39" s="25"/>
      <c r="E39" s="244"/>
      <c r="F39" s="226"/>
      <c r="G39" s="256"/>
    </row>
    <row r="40" spans="2:7" s="4" customFormat="1">
      <c r="B40" s="28"/>
      <c r="C40" s="18"/>
      <c r="D40" s="25"/>
      <c r="E40" s="244"/>
      <c r="F40" s="226"/>
      <c r="G40" s="256"/>
    </row>
    <row r="41" spans="2:7" s="4" customFormat="1">
      <c r="B41" s="28"/>
      <c r="C41" s="18"/>
      <c r="D41" s="25"/>
      <c r="E41" s="244"/>
      <c r="F41" s="226"/>
      <c r="G41" s="256"/>
    </row>
    <row r="42" spans="2:7" s="4" customFormat="1">
      <c r="B42" s="28"/>
      <c r="C42" s="18"/>
      <c r="D42" s="25"/>
      <c r="E42" s="244"/>
      <c r="F42" s="226"/>
      <c r="G42" s="256"/>
    </row>
    <row r="43" spans="2:7" s="4" customFormat="1">
      <c r="B43" s="28"/>
      <c r="C43" s="18"/>
      <c r="D43" s="25"/>
      <c r="E43" s="244"/>
      <c r="F43" s="226"/>
      <c r="G43" s="256"/>
    </row>
    <row r="44" spans="2:7" s="4" customFormat="1">
      <c r="B44" s="28"/>
      <c r="C44" s="18"/>
      <c r="D44" s="25"/>
      <c r="E44" s="244"/>
      <c r="F44" s="226"/>
      <c r="G44" s="256"/>
    </row>
    <row r="45" spans="2:7" s="4" customFormat="1">
      <c r="B45" s="28"/>
      <c r="C45" s="18"/>
      <c r="D45" s="25"/>
      <c r="E45" s="244"/>
      <c r="F45" s="226"/>
      <c r="G45" s="256"/>
    </row>
    <row r="46" spans="2:7" s="4" customFormat="1">
      <c r="B46" s="28"/>
      <c r="C46" s="18"/>
      <c r="D46" s="25"/>
      <c r="E46" s="244"/>
      <c r="F46" s="226"/>
      <c r="G46" s="256"/>
    </row>
    <row r="47" spans="2:7" s="4" customFormat="1">
      <c r="B47" s="28"/>
      <c r="C47" s="18"/>
      <c r="D47" s="25"/>
      <c r="E47" s="244"/>
      <c r="F47" s="226"/>
      <c r="G47" s="256"/>
    </row>
    <row r="48" spans="2:7">
      <c r="B48" s="28"/>
      <c r="C48" s="18"/>
      <c r="D48" s="25"/>
      <c r="E48" s="244"/>
      <c r="F48" s="226"/>
      <c r="G48" s="256"/>
    </row>
    <row r="49" spans="2:7">
      <c r="B49" s="28"/>
      <c r="C49" s="18"/>
      <c r="D49" s="25"/>
      <c r="E49" s="244"/>
      <c r="F49" s="226"/>
      <c r="G49" s="256"/>
    </row>
    <row r="50" spans="2:7">
      <c r="B50" s="28"/>
      <c r="C50" s="18"/>
      <c r="D50" s="25"/>
      <c r="E50" s="244"/>
      <c r="F50" s="226"/>
      <c r="G50" s="256"/>
    </row>
    <row r="51" spans="2:7">
      <c r="B51" s="28"/>
      <c r="C51" s="18"/>
      <c r="D51" s="25"/>
      <c r="E51" s="244"/>
      <c r="F51" s="226"/>
      <c r="G51" s="256"/>
    </row>
    <row r="52" spans="2:7">
      <c r="B52" s="28"/>
      <c r="C52" s="18"/>
      <c r="D52" s="25"/>
      <c r="E52" s="244"/>
      <c r="F52" s="226"/>
      <c r="G52" s="256"/>
    </row>
    <row r="53" spans="2:7">
      <c r="B53" s="28"/>
      <c r="C53" s="18"/>
      <c r="D53" s="25"/>
      <c r="E53" s="244"/>
      <c r="F53" s="226"/>
      <c r="G53" s="256"/>
    </row>
    <row r="54" spans="2:7">
      <c r="B54" s="28"/>
      <c r="C54" s="18"/>
      <c r="D54" s="25"/>
      <c r="E54" s="244"/>
      <c r="F54" s="226"/>
      <c r="G54" s="256"/>
    </row>
    <row r="55" spans="2:7">
      <c r="B55" s="28"/>
      <c r="C55" s="18"/>
      <c r="D55" s="25"/>
      <c r="E55" s="244"/>
      <c r="F55" s="226"/>
      <c r="G55" s="256"/>
    </row>
    <row r="56" spans="2:7">
      <c r="B56" s="28"/>
      <c r="C56" s="18"/>
      <c r="D56" s="25"/>
      <c r="E56" s="244"/>
      <c r="F56" s="226"/>
      <c r="G56" s="256"/>
    </row>
    <row r="57" spans="2:7">
      <c r="B57" s="28"/>
      <c r="C57" s="18"/>
      <c r="D57" s="25"/>
      <c r="E57" s="244"/>
      <c r="F57" s="226"/>
      <c r="G57" s="256"/>
    </row>
    <row r="58" spans="2:7">
      <c r="B58" s="28"/>
      <c r="C58" s="18"/>
      <c r="D58" s="25"/>
      <c r="E58" s="244"/>
      <c r="F58" s="226"/>
      <c r="G58" s="256"/>
    </row>
    <row r="59" spans="2:7">
      <c r="B59" s="28"/>
      <c r="C59" s="18"/>
      <c r="D59" s="25"/>
      <c r="E59" s="244"/>
      <c r="F59" s="226"/>
      <c r="G59" s="256"/>
    </row>
    <row r="60" spans="2:7">
      <c r="B60" s="28"/>
      <c r="C60" s="18"/>
      <c r="D60" s="25"/>
      <c r="E60" s="244"/>
      <c r="F60" s="141"/>
      <c r="G60" s="256"/>
    </row>
    <row r="61" spans="2:7">
      <c r="B61" s="28"/>
      <c r="C61" s="18"/>
      <c r="D61" s="25"/>
      <c r="E61" s="244"/>
      <c r="F61" s="141"/>
      <c r="G61" s="256"/>
    </row>
    <row r="62" spans="2:7">
      <c r="B62" s="28"/>
      <c r="C62" s="18"/>
      <c r="D62" s="25"/>
      <c r="E62" s="244"/>
      <c r="F62" s="141"/>
      <c r="G62" s="256"/>
    </row>
    <row r="63" spans="2:7">
      <c r="B63" s="28"/>
      <c r="C63" s="18"/>
      <c r="D63" s="25"/>
      <c r="E63" s="244"/>
      <c r="F63" s="141"/>
      <c r="G63" s="256"/>
    </row>
    <row r="64" spans="2:7">
      <c r="B64" s="28"/>
      <c r="C64" s="18"/>
      <c r="D64" s="25"/>
      <c r="E64" s="244"/>
      <c r="F64" s="141"/>
      <c r="G64" s="256"/>
    </row>
    <row r="65" spans="2:8">
      <c r="B65" s="28"/>
      <c r="C65" s="18"/>
      <c r="D65" s="25"/>
      <c r="E65" s="244"/>
      <c r="F65" s="141"/>
      <c r="G65" s="256"/>
    </row>
    <row r="66" spans="2:8">
      <c r="B66" s="28"/>
      <c r="C66" s="18"/>
      <c r="D66" s="25"/>
      <c r="E66" s="244"/>
      <c r="F66" s="141"/>
      <c r="G66" s="256"/>
    </row>
    <row r="67" spans="2:8">
      <c r="B67" s="28"/>
      <c r="C67" s="18"/>
      <c r="D67" s="25"/>
      <c r="E67" s="244"/>
      <c r="F67" s="141"/>
      <c r="G67" s="256"/>
    </row>
    <row r="68" spans="2:8">
      <c r="B68" s="28"/>
      <c r="C68" s="18"/>
      <c r="D68" s="25"/>
      <c r="E68" s="244"/>
      <c r="F68" s="35"/>
      <c r="G68" s="256" t="str">
        <f>IF(D68="","",E68*F68)</f>
        <v/>
      </c>
    </row>
    <row r="69" spans="2:8">
      <c r="B69" s="28"/>
      <c r="C69" s="18"/>
      <c r="D69" s="25"/>
      <c r="E69" s="244"/>
      <c r="F69" s="260"/>
      <c r="G69" s="256" t="str">
        <f>IF(D69="","",E69*F69)</f>
        <v/>
      </c>
    </row>
    <row r="70" spans="2:8">
      <c r="B70" s="28"/>
      <c r="C70" s="18"/>
      <c r="D70" s="25"/>
      <c r="E70" s="244"/>
      <c r="F70" s="141"/>
      <c r="G70" s="256" t="str">
        <f>IF(D70="","",E70*F70)</f>
        <v/>
      </c>
    </row>
    <row r="71" spans="2:8">
      <c r="B71" s="86"/>
      <c r="C71" s="18"/>
      <c r="D71" s="25"/>
      <c r="E71" s="244"/>
      <c r="F71" s="141"/>
      <c r="G71" s="256" t="str">
        <f>IF(D71="","",E71*F71)</f>
        <v/>
      </c>
    </row>
    <row r="72" spans="2:8">
      <c r="B72" s="86"/>
      <c r="C72" s="18"/>
      <c r="D72" s="25"/>
      <c r="E72" s="261"/>
      <c r="F72" s="141"/>
      <c r="G72" s="256" t="str">
        <f>IF(D72="","",E72*F72)</f>
        <v/>
      </c>
    </row>
    <row r="73" spans="2:8" s="48" customFormat="1" ht="24.75" customHeight="1">
      <c r="B73" s="53" t="str">
        <f>$B$10</f>
        <v>C11.8</v>
      </c>
      <c r="C73" s="43" t="s">
        <v>40</v>
      </c>
      <c r="D73" s="44"/>
      <c r="E73" s="255"/>
      <c r="F73" s="44"/>
      <c r="G73" s="241"/>
      <c r="H73" s="188"/>
    </row>
  </sheetData>
  <mergeCells count="4">
    <mergeCell ref="F1:H1"/>
    <mergeCell ref="H4:H7"/>
    <mergeCell ref="B5:F7"/>
    <mergeCell ref="G4:G7"/>
  </mergeCells>
  <printOptions horizontalCentered="1"/>
  <pageMargins left="0.25" right="0.25" top="0.75" bottom="0.75" header="0.3" footer="0.3"/>
  <pageSetup paperSize="9" scale="75" firstPageNumber="31" orientation="portrait" cellComments="asDisplayed" useFirstPageNumber="1" r:id="rId1"/>
  <headerFooter>
    <oddHeader xml:space="preserve">&amp;R&amp;"Arial,Bold Italic"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76"/>
  <sheetViews>
    <sheetView view="pageBreakPreview" zoomScale="90" zoomScaleNormal="125" zoomScaleSheetLayoutView="90" zoomScalePageLayoutView="125" workbookViewId="0">
      <selection activeCell="A56" sqref="A56:XFD56"/>
    </sheetView>
  </sheetViews>
  <sheetFormatPr defaultColWidth="8.86328125" defaultRowHeight="12.75"/>
  <cols>
    <col min="1" max="1" width="0.86328125" style="5" customWidth="1"/>
    <col min="2" max="2" width="11.73046875" style="54" customWidth="1"/>
    <col min="3" max="3" width="45.73046875" style="2" customWidth="1"/>
    <col min="4" max="4" width="13.73046875" style="3" customWidth="1"/>
    <col min="5" max="5" width="5.73046875" style="3" customWidth="1"/>
    <col min="6" max="6" width="15.73046875" style="3" customWidth="1"/>
    <col min="7" max="7" width="15.73046875" style="5" customWidth="1"/>
    <col min="8" max="8" width="15.73046875" style="4" customWidth="1"/>
    <col min="9" max="9" width="0.86328125" style="4" customWidth="1"/>
    <col min="10" max="16384" width="8.86328125" style="5"/>
  </cols>
  <sheetData>
    <row r="1" spans="2:9" ht="13.15">
      <c r="B1" s="1" t="str">
        <f>C1.2!A1</f>
        <v>NDZ Local Municipality</v>
      </c>
      <c r="F1" s="403" t="str">
        <f>C1.2!E1</f>
        <v>CONTRACT No. PWBS-B022/23/24</v>
      </c>
      <c r="G1" s="403"/>
      <c r="H1" s="403"/>
    </row>
    <row r="2" spans="2:9" ht="13.15">
      <c r="B2" s="6" t="str">
        <f>C1.2!A2</f>
        <v>CONCRETE SURFACING OF MQASHENI ACCESS ROAD</v>
      </c>
    </row>
    <row r="3" spans="2:9">
      <c r="B3" s="2"/>
    </row>
    <row r="4" spans="2:9" ht="12.75" customHeight="1">
      <c r="B4" s="394" t="s">
        <v>0</v>
      </c>
      <c r="C4" s="395"/>
      <c r="D4" s="395"/>
      <c r="E4" s="395"/>
      <c r="F4" s="395"/>
      <c r="G4" s="395"/>
      <c r="H4" s="438" t="str">
        <f>"CHAPTER "&amp;B10</f>
        <v>CHAPTER C11.9</v>
      </c>
      <c r="I4" s="11"/>
    </row>
    <row r="5" spans="2:9" ht="7.5" customHeight="1">
      <c r="B5" s="399"/>
      <c r="C5" s="400"/>
      <c r="D5" s="400"/>
      <c r="E5" s="400"/>
      <c r="F5" s="400"/>
      <c r="G5" s="400"/>
      <c r="H5" s="439"/>
      <c r="I5" s="12"/>
    </row>
    <row r="6" spans="2:9" ht="12.75" customHeight="1">
      <c r="B6" s="399"/>
      <c r="C6" s="400"/>
      <c r="D6" s="400"/>
      <c r="E6" s="400"/>
      <c r="F6" s="400"/>
      <c r="G6" s="400"/>
      <c r="H6" s="439"/>
      <c r="I6" s="12"/>
    </row>
    <row r="7" spans="2:9" s="16" customFormat="1" ht="7.5" customHeight="1">
      <c r="B7" s="401"/>
      <c r="C7" s="402"/>
      <c r="D7" s="402"/>
      <c r="E7" s="402"/>
      <c r="F7" s="402"/>
      <c r="G7" s="402"/>
      <c r="H7" s="440"/>
      <c r="I7" s="15"/>
    </row>
    <row r="8" spans="2:9" s="16" customFormat="1" ht="24.95" customHeight="1">
      <c r="B8" s="13" t="s">
        <v>1</v>
      </c>
      <c r="C8" s="14" t="s">
        <v>2</v>
      </c>
      <c r="D8" s="14" t="s">
        <v>3</v>
      </c>
      <c r="E8" s="14" t="s">
        <v>4</v>
      </c>
      <c r="F8" s="14" t="s">
        <v>5</v>
      </c>
      <c r="G8" s="14" t="s">
        <v>6</v>
      </c>
      <c r="H8" s="14" t="s">
        <v>7</v>
      </c>
      <c r="I8" s="15"/>
    </row>
    <row r="9" spans="2:9">
      <c r="B9" s="17"/>
      <c r="C9" s="18"/>
      <c r="D9" s="19"/>
      <c r="E9" s="19"/>
      <c r="F9" s="19"/>
      <c r="G9" s="20"/>
      <c r="H9" s="52" t="str">
        <f t="shared" ref="H9:H70" si="0">IF(D9="","",F9*G9)</f>
        <v/>
      </c>
      <c r="I9" s="22"/>
    </row>
    <row r="10" spans="2:9" ht="26.25">
      <c r="B10" s="23" t="s">
        <v>144</v>
      </c>
      <c r="C10" s="24" t="s">
        <v>145</v>
      </c>
      <c r="D10" s="19"/>
      <c r="E10" s="19"/>
      <c r="F10" s="19"/>
      <c r="G10" s="20"/>
      <c r="H10" s="52" t="str">
        <f t="shared" si="0"/>
        <v/>
      </c>
      <c r="I10" s="22"/>
    </row>
    <row r="11" spans="2:9">
      <c r="B11" s="28"/>
      <c r="C11" s="18"/>
      <c r="D11" s="19"/>
      <c r="E11" s="19"/>
      <c r="F11" s="19"/>
      <c r="G11" s="20"/>
      <c r="H11" s="52" t="str">
        <f t="shared" si="0"/>
        <v/>
      </c>
      <c r="I11" s="22"/>
    </row>
    <row r="12" spans="2:9">
      <c r="B12" s="55" t="s">
        <v>146</v>
      </c>
      <c r="C12" s="18" t="s">
        <v>147</v>
      </c>
      <c r="D12" s="19"/>
      <c r="E12" s="19"/>
      <c r="F12" s="19"/>
      <c r="G12" s="20"/>
      <c r="H12" s="52" t="str">
        <f t="shared" si="0"/>
        <v/>
      </c>
      <c r="I12" s="22"/>
    </row>
    <row r="13" spans="2:9">
      <c r="B13" s="55"/>
      <c r="C13" s="18"/>
      <c r="D13" s="19"/>
      <c r="E13" s="19"/>
      <c r="F13" s="38"/>
      <c r="G13" s="20"/>
      <c r="H13" s="52" t="str">
        <f t="shared" si="0"/>
        <v/>
      </c>
      <c r="I13" s="22"/>
    </row>
    <row r="14" spans="2:9">
      <c r="B14" s="28" t="s">
        <v>148</v>
      </c>
      <c r="C14" s="18" t="s">
        <v>149</v>
      </c>
      <c r="D14" s="25" t="s">
        <v>16</v>
      </c>
      <c r="E14" s="19"/>
      <c r="F14" s="370">
        <v>0.5</v>
      </c>
      <c r="G14" s="133"/>
      <c r="H14" s="52"/>
      <c r="I14" s="22"/>
    </row>
    <row r="15" spans="2:9">
      <c r="B15" s="55"/>
      <c r="C15" s="18"/>
      <c r="D15" s="19"/>
      <c r="E15" s="19"/>
      <c r="F15" s="38"/>
      <c r="G15" s="20"/>
      <c r="H15" s="52"/>
      <c r="I15" s="57"/>
    </row>
    <row r="16" spans="2:9">
      <c r="B16" s="28"/>
      <c r="C16" s="37"/>
      <c r="D16" s="25"/>
      <c r="E16" s="58"/>
      <c r="F16" s="38"/>
      <c r="G16" s="59"/>
      <c r="H16" s="52"/>
      <c r="I16" s="60"/>
    </row>
    <row r="17" spans="2:9">
      <c r="B17" s="55"/>
      <c r="C17" s="51"/>
      <c r="D17" s="58"/>
      <c r="E17" s="58"/>
      <c r="F17" s="38"/>
      <c r="G17" s="59"/>
      <c r="H17" s="52"/>
      <c r="I17" s="60"/>
    </row>
    <row r="18" spans="2:9">
      <c r="B18" s="28"/>
      <c r="C18" s="18"/>
      <c r="D18" s="25"/>
      <c r="E18" s="58"/>
      <c r="F18" s="38"/>
      <c r="G18" s="61"/>
      <c r="H18" s="52"/>
      <c r="I18" s="60"/>
    </row>
    <row r="19" spans="2:9">
      <c r="B19" s="55"/>
      <c r="C19" s="51"/>
      <c r="D19" s="58"/>
      <c r="E19" s="58"/>
      <c r="F19" s="38"/>
      <c r="G19" s="59"/>
      <c r="H19" s="52"/>
      <c r="I19" s="60"/>
    </row>
    <row r="20" spans="2:9">
      <c r="B20" s="28"/>
      <c r="C20" s="18"/>
      <c r="D20" s="25"/>
      <c r="E20" s="58"/>
      <c r="F20" s="38"/>
      <c r="G20" s="56"/>
      <c r="H20" s="52"/>
      <c r="I20" s="60"/>
    </row>
    <row r="21" spans="2:9">
      <c r="B21" s="28"/>
      <c r="C21" s="18"/>
      <c r="D21" s="25"/>
      <c r="E21" s="58"/>
      <c r="F21" s="38"/>
      <c r="G21" s="56"/>
      <c r="H21" s="52" t="str">
        <f t="shared" si="0"/>
        <v/>
      </c>
      <c r="I21" s="60"/>
    </row>
    <row r="22" spans="2:9">
      <c r="B22" s="28"/>
      <c r="C22" s="18"/>
      <c r="D22" s="25"/>
      <c r="E22" s="58"/>
      <c r="F22" s="38"/>
      <c r="G22" s="56"/>
      <c r="H22" s="52" t="str">
        <f t="shared" si="0"/>
        <v/>
      </c>
      <c r="I22" s="60"/>
    </row>
    <row r="23" spans="2:9">
      <c r="B23" s="28"/>
      <c r="C23" s="18"/>
      <c r="D23" s="25"/>
      <c r="E23" s="58"/>
      <c r="F23" s="38"/>
      <c r="G23" s="56"/>
      <c r="H23" s="52" t="str">
        <f t="shared" si="0"/>
        <v/>
      </c>
      <c r="I23" s="60"/>
    </row>
    <row r="24" spans="2:9">
      <c r="B24" s="28"/>
      <c r="C24" s="18"/>
      <c r="D24" s="25"/>
      <c r="E24" s="58"/>
      <c r="F24" s="38"/>
      <c r="G24" s="56"/>
      <c r="H24" s="52" t="str">
        <f t="shared" si="0"/>
        <v/>
      </c>
      <c r="I24" s="60"/>
    </row>
    <row r="25" spans="2:9">
      <c r="B25" s="28"/>
      <c r="C25" s="18"/>
      <c r="D25" s="25"/>
      <c r="E25" s="58"/>
      <c r="F25" s="38"/>
      <c r="G25" s="56"/>
      <c r="H25" s="52" t="str">
        <f t="shared" si="0"/>
        <v/>
      </c>
      <c r="I25" s="60"/>
    </row>
    <row r="26" spans="2:9">
      <c r="B26" s="28"/>
      <c r="C26" s="18"/>
      <c r="D26" s="25"/>
      <c r="E26" s="58"/>
      <c r="F26" s="38"/>
      <c r="G26" s="56"/>
      <c r="H26" s="52" t="str">
        <f t="shared" si="0"/>
        <v/>
      </c>
      <c r="I26" s="60"/>
    </row>
    <row r="27" spans="2:9">
      <c r="B27" s="28"/>
      <c r="C27" s="18"/>
      <c r="D27" s="25"/>
      <c r="E27" s="58"/>
      <c r="F27" s="38"/>
      <c r="G27" s="56"/>
      <c r="H27" s="52" t="str">
        <f t="shared" si="0"/>
        <v/>
      </c>
      <c r="I27" s="60"/>
    </row>
    <row r="28" spans="2:9">
      <c r="B28" s="28"/>
      <c r="C28" s="18"/>
      <c r="D28" s="25"/>
      <c r="E28" s="58"/>
      <c r="F28" s="38"/>
      <c r="G28" s="56"/>
      <c r="H28" s="52" t="str">
        <f t="shared" si="0"/>
        <v/>
      </c>
      <c r="I28" s="60"/>
    </row>
    <row r="29" spans="2:9">
      <c r="B29" s="28"/>
      <c r="C29" s="18"/>
      <c r="D29" s="25"/>
      <c r="E29" s="58"/>
      <c r="F29" s="38"/>
      <c r="G29" s="56"/>
      <c r="H29" s="52" t="str">
        <f t="shared" si="0"/>
        <v/>
      </c>
      <c r="I29" s="60"/>
    </row>
    <row r="30" spans="2:9">
      <c r="B30" s="28"/>
      <c r="C30" s="18"/>
      <c r="D30" s="25"/>
      <c r="E30" s="58"/>
      <c r="F30" s="38"/>
      <c r="G30" s="56"/>
      <c r="H30" s="52" t="str">
        <f t="shared" si="0"/>
        <v/>
      </c>
      <c r="I30" s="60"/>
    </row>
    <row r="31" spans="2:9">
      <c r="B31" s="28"/>
      <c r="C31" s="18"/>
      <c r="D31" s="25"/>
      <c r="E31" s="58"/>
      <c r="F31" s="38"/>
      <c r="G31" s="56"/>
      <c r="H31" s="52" t="str">
        <f t="shared" si="0"/>
        <v/>
      </c>
      <c r="I31" s="60"/>
    </row>
    <row r="32" spans="2:9">
      <c r="B32" s="28"/>
      <c r="C32" s="18"/>
      <c r="D32" s="25"/>
      <c r="E32" s="58"/>
      <c r="F32" s="38"/>
      <c r="G32" s="56"/>
      <c r="H32" s="52" t="str">
        <f t="shared" si="0"/>
        <v/>
      </c>
      <c r="I32" s="60"/>
    </row>
    <row r="33" spans="2:9">
      <c r="B33" s="28"/>
      <c r="C33" s="18"/>
      <c r="D33" s="25"/>
      <c r="E33" s="58"/>
      <c r="F33" s="38"/>
      <c r="G33" s="56"/>
      <c r="H33" s="52" t="str">
        <f t="shared" si="0"/>
        <v/>
      </c>
      <c r="I33" s="60"/>
    </row>
    <row r="34" spans="2:9">
      <c r="B34" s="28"/>
      <c r="C34" s="18"/>
      <c r="D34" s="25"/>
      <c r="E34" s="58"/>
      <c r="F34" s="38"/>
      <c r="G34" s="56"/>
      <c r="H34" s="52" t="str">
        <f t="shared" si="0"/>
        <v/>
      </c>
      <c r="I34" s="60"/>
    </row>
    <row r="35" spans="2:9">
      <c r="B35" s="28"/>
      <c r="C35" s="18"/>
      <c r="D35" s="25"/>
      <c r="E35" s="58"/>
      <c r="F35" s="38"/>
      <c r="G35" s="56"/>
      <c r="H35" s="52" t="str">
        <f t="shared" si="0"/>
        <v/>
      </c>
      <c r="I35" s="60"/>
    </row>
    <row r="36" spans="2:9">
      <c r="B36" s="28"/>
      <c r="C36" s="18"/>
      <c r="D36" s="25"/>
      <c r="E36" s="58"/>
      <c r="F36" s="38"/>
      <c r="G36" s="56"/>
      <c r="H36" s="52" t="str">
        <f t="shared" si="0"/>
        <v/>
      </c>
      <c r="I36" s="60"/>
    </row>
    <row r="37" spans="2:9">
      <c r="B37" s="28"/>
      <c r="C37" s="18"/>
      <c r="D37" s="25"/>
      <c r="E37" s="58"/>
      <c r="F37" s="38"/>
      <c r="G37" s="56"/>
      <c r="H37" s="52" t="str">
        <f t="shared" si="0"/>
        <v/>
      </c>
      <c r="I37" s="60"/>
    </row>
    <row r="38" spans="2:9">
      <c r="B38" s="28"/>
      <c r="C38" s="18"/>
      <c r="D38" s="25"/>
      <c r="E38" s="58"/>
      <c r="F38" s="38"/>
      <c r="G38" s="56"/>
      <c r="H38" s="52" t="str">
        <f t="shared" si="0"/>
        <v/>
      </c>
      <c r="I38" s="60"/>
    </row>
    <row r="39" spans="2:9">
      <c r="B39" s="28"/>
      <c r="C39" s="18"/>
      <c r="D39" s="25"/>
      <c r="E39" s="58"/>
      <c r="F39" s="38"/>
      <c r="G39" s="56"/>
      <c r="H39" s="52" t="str">
        <f t="shared" si="0"/>
        <v/>
      </c>
      <c r="I39" s="60"/>
    </row>
    <row r="40" spans="2:9">
      <c r="B40" s="28"/>
      <c r="C40" s="18"/>
      <c r="D40" s="25"/>
      <c r="E40" s="58"/>
      <c r="F40" s="38"/>
      <c r="G40" s="56"/>
      <c r="H40" s="52" t="str">
        <f t="shared" si="0"/>
        <v/>
      </c>
      <c r="I40" s="60"/>
    </row>
    <row r="41" spans="2:9">
      <c r="B41" s="28"/>
      <c r="C41" s="18"/>
      <c r="D41" s="25"/>
      <c r="E41" s="58"/>
      <c r="F41" s="38"/>
      <c r="G41" s="56"/>
      <c r="H41" s="52" t="str">
        <f t="shared" si="0"/>
        <v/>
      </c>
      <c r="I41" s="60"/>
    </row>
    <row r="42" spans="2:9">
      <c r="B42" s="28"/>
      <c r="C42" s="18"/>
      <c r="D42" s="25"/>
      <c r="E42" s="58"/>
      <c r="F42" s="38"/>
      <c r="G42" s="56"/>
      <c r="H42" s="52" t="str">
        <f t="shared" si="0"/>
        <v/>
      </c>
      <c r="I42" s="60"/>
    </row>
    <row r="43" spans="2:9">
      <c r="B43" s="28"/>
      <c r="C43" s="18"/>
      <c r="D43" s="25"/>
      <c r="E43" s="58"/>
      <c r="F43" s="38"/>
      <c r="G43" s="56"/>
      <c r="H43" s="52" t="str">
        <f t="shared" si="0"/>
        <v/>
      </c>
      <c r="I43" s="60"/>
    </row>
    <row r="44" spans="2:9">
      <c r="B44" s="28"/>
      <c r="C44" s="18"/>
      <c r="D44" s="25"/>
      <c r="E44" s="58"/>
      <c r="F44" s="38"/>
      <c r="G44" s="56"/>
      <c r="H44" s="52" t="str">
        <f t="shared" si="0"/>
        <v/>
      </c>
      <c r="I44" s="60"/>
    </row>
    <row r="45" spans="2:9">
      <c r="B45" s="28"/>
      <c r="C45" s="18"/>
      <c r="D45" s="25"/>
      <c r="E45" s="58"/>
      <c r="F45" s="38"/>
      <c r="G45" s="56"/>
      <c r="H45" s="52" t="str">
        <f t="shared" si="0"/>
        <v/>
      </c>
      <c r="I45" s="60"/>
    </row>
    <row r="46" spans="2:9">
      <c r="B46" s="28"/>
      <c r="C46" s="18"/>
      <c r="D46" s="25"/>
      <c r="E46" s="58"/>
      <c r="F46" s="38"/>
      <c r="G46" s="56"/>
      <c r="H46" s="52" t="str">
        <f t="shared" si="0"/>
        <v/>
      </c>
      <c r="I46" s="60"/>
    </row>
    <row r="47" spans="2:9">
      <c r="B47" s="28"/>
      <c r="C47" s="18"/>
      <c r="D47" s="25"/>
      <c r="E47" s="58"/>
      <c r="F47" s="38"/>
      <c r="G47" s="56"/>
      <c r="H47" s="52" t="str">
        <f t="shared" si="0"/>
        <v/>
      </c>
      <c r="I47" s="60"/>
    </row>
    <row r="48" spans="2:9">
      <c r="B48" s="28"/>
      <c r="C48" s="18"/>
      <c r="D48" s="25"/>
      <c r="E48" s="58"/>
      <c r="F48" s="38"/>
      <c r="G48" s="56"/>
      <c r="H48" s="52" t="str">
        <f t="shared" si="0"/>
        <v/>
      </c>
      <c r="I48" s="60"/>
    </row>
    <row r="49" spans="2:9">
      <c r="B49" s="28"/>
      <c r="C49" s="18"/>
      <c r="D49" s="25"/>
      <c r="E49" s="58"/>
      <c r="F49" s="38"/>
      <c r="G49" s="56"/>
      <c r="H49" s="52" t="str">
        <f t="shared" si="0"/>
        <v/>
      </c>
      <c r="I49" s="60"/>
    </row>
    <row r="50" spans="2:9">
      <c r="B50" s="28"/>
      <c r="C50" s="18"/>
      <c r="D50" s="25"/>
      <c r="E50" s="58"/>
      <c r="F50" s="38"/>
      <c r="G50" s="56"/>
      <c r="H50" s="52" t="str">
        <f t="shared" si="0"/>
        <v/>
      </c>
      <c r="I50" s="60"/>
    </row>
    <row r="51" spans="2:9">
      <c r="B51" s="28"/>
      <c r="C51" s="18"/>
      <c r="D51" s="25"/>
      <c r="E51" s="58"/>
      <c r="F51" s="38"/>
      <c r="G51" s="56"/>
      <c r="H51" s="52" t="str">
        <f t="shared" si="0"/>
        <v/>
      </c>
      <c r="I51" s="60"/>
    </row>
    <row r="52" spans="2:9">
      <c r="B52" s="28"/>
      <c r="C52" s="18"/>
      <c r="D52" s="25"/>
      <c r="E52" s="58"/>
      <c r="F52" s="38"/>
      <c r="G52" s="56"/>
      <c r="H52" s="52" t="str">
        <f t="shared" si="0"/>
        <v/>
      </c>
      <c r="I52" s="60"/>
    </row>
    <row r="53" spans="2:9">
      <c r="B53" s="28"/>
      <c r="C53" s="18"/>
      <c r="D53" s="25"/>
      <c r="E53" s="58"/>
      <c r="F53" s="38"/>
      <c r="G53" s="56"/>
      <c r="H53" s="52" t="str">
        <f t="shared" si="0"/>
        <v/>
      </c>
      <c r="I53" s="60"/>
    </row>
    <row r="54" spans="2:9">
      <c r="B54" s="28"/>
      <c r="C54" s="18"/>
      <c r="D54" s="25"/>
      <c r="E54" s="58"/>
      <c r="F54" s="38"/>
      <c r="G54" s="56"/>
      <c r="H54" s="52" t="str">
        <f t="shared" si="0"/>
        <v/>
      </c>
      <c r="I54" s="60"/>
    </row>
    <row r="55" spans="2:9">
      <c r="B55" s="28"/>
      <c r="C55" s="18"/>
      <c r="D55" s="25"/>
      <c r="E55" s="58"/>
      <c r="F55" s="38"/>
      <c r="G55" s="56"/>
      <c r="H55" s="52" t="str">
        <f t="shared" si="0"/>
        <v/>
      </c>
      <c r="I55" s="60"/>
    </row>
    <row r="56" spans="2:9">
      <c r="B56" s="28"/>
      <c r="C56" s="18"/>
      <c r="D56" s="25"/>
      <c r="E56" s="58"/>
      <c r="F56" s="38"/>
      <c r="G56" s="56"/>
      <c r="H56" s="52"/>
      <c r="I56" s="60"/>
    </row>
    <row r="57" spans="2:9">
      <c r="B57" s="28"/>
      <c r="C57" s="18"/>
      <c r="D57" s="25"/>
      <c r="E57" s="58"/>
      <c r="F57" s="38"/>
      <c r="G57" s="56"/>
      <c r="H57" s="52" t="str">
        <f t="shared" si="0"/>
        <v/>
      </c>
      <c r="I57" s="60"/>
    </row>
    <row r="58" spans="2:9">
      <c r="B58" s="28"/>
      <c r="C58" s="18"/>
      <c r="D58" s="25"/>
      <c r="E58" s="58"/>
      <c r="F58" s="38"/>
      <c r="G58" s="56"/>
      <c r="H58" s="52" t="str">
        <f t="shared" si="0"/>
        <v/>
      </c>
      <c r="I58" s="60"/>
    </row>
    <row r="59" spans="2:9">
      <c r="B59" s="28"/>
      <c r="C59" s="18"/>
      <c r="D59" s="25"/>
      <c r="E59" s="58"/>
      <c r="F59" s="38"/>
      <c r="G59" s="56"/>
      <c r="H59" s="52" t="str">
        <f t="shared" si="0"/>
        <v/>
      </c>
      <c r="I59" s="60"/>
    </row>
    <row r="60" spans="2:9">
      <c r="B60" s="28"/>
      <c r="C60" s="18"/>
      <c r="D60" s="25"/>
      <c r="E60" s="58"/>
      <c r="F60" s="38"/>
      <c r="G60" s="56"/>
      <c r="H60" s="52" t="str">
        <f t="shared" si="0"/>
        <v/>
      </c>
      <c r="I60" s="60"/>
    </row>
    <row r="61" spans="2:9">
      <c r="B61" s="28"/>
      <c r="C61" s="18"/>
      <c r="D61" s="25"/>
      <c r="E61" s="58"/>
      <c r="F61" s="38"/>
      <c r="G61" s="56"/>
      <c r="H61" s="52" t="str">
        <f t="shared" si="0"/>
        <v/>
      </c>
      <c r="I61" s="60"/>
    </row>
    <row r="62" spans="2:9">
      <c r="B62" s="28"/>
      <c r="C62" s="18"/>
      <c r="D62" s="25"/>
      <c r="E62" s="58"/>
      <c r="F62" s="38"/>
      <c r="G62" s="56"/>
      <c r="H62" s="52" t="str">
        <f t="shared" si="0"/>
        <v/>
      </c>
      <c r="I62" s="60"/>
    </row>
    <row r="63" spans="2:9">
      <c r="B63" s="28"/>
      <c r="C63" s="18"/>
      <c r="D63" s="25"/>
      <c r="E63" s="58"/>
      <c r="F63" s="38"/>
      <c r="G63" s="56"/>
      <c r="H63" s="52" t="str">
        <f t="shared" si="0"/>
        <v/>
      </c>
      <c r="I63" s="60"/>
    </row>
    <row r="64" spans="2:9">
      <c r="B64" s="28"/>
      <c r="C64" s="18"/>
      <c r="D64" s="25"/>
      <c r="E64" s="58"/>
      <c r="F64" s="38"/>
      <c r="G64" s="56"/>
      <c r="H64" s="52" t="str">
        <f t="shared" si="0"/>
        <v/>
      </c>
      <c r="I64" s="60"/>
    </row>
    <row r="65" spans="2:9">
      <c r="B65" s="28"/>
      <c r="C65" s="18"/>
      <c r="D65" s="25"/>
      <c r="E65" s="58"/>
      <c r="F65" s="38"/>
      <c r="G65" s="56"/>
      <c r="H65" s="52" t="str">
        <f t="shared" si="0"/>
        <v/>
      </c>
      <c r="I65" s="60"/>
    </row>
    <row r="66" spans="2:9">
      <c r="B66" s="28"/>
      <c r="C66" s="18"/>
      <c r="D66" s="25"/>
      <c r="E66" s="58"/>
      <c r="F66" s="38"/>
      <c r="G66" s="56"/>
      <c r="H66" s="52" t="str">
        <f t="shared" si="0"/>
        <v/>
      </c>
      <c r="I66" s="60"/>
    </row>
    <row r="67" spans="2:9">
      <c r="B67" s="28"/>
      <c r="C67" s="18"/>
      <c r="D67" s="25"/>
      <c r="E67" s="58"/>
      <c r="F67" s="38"/>
      <c r="G67" s="56"/>
      <c r="H67" s="52" t="str">
        <f t="shared" si="0"/>
        <v/>
      </c>
      <c r="I67" s="60"/>
    </row>
    <row r="68" spans="2:9">
      <c r="B68" s="28"/>
      <c r="C68" s="18"/>
      <c r="D68" s="25"/>
      <c r="E68" s="58"/>
      <c r="F68" s="38"/>
      <c r="G68" s="56"/>
      <c r="H68" s="52" t="str">
        <f t="shared" si="0"/>
        <v/>
      </c>
      <c r="I68" s="60"/>
    </row>
    <row r="69" spans="2:9">
      <c r="B69" s="28"/>
      <c r="C69" s="18"/>
      <c r="D69" s="25"/>
      <c r="E69" s="58"/>
      <c r="F69" s="38"/>
      <c r="G69" s="56"/>
      <c r="H69" s="52" t="str">
        <f t="shared" si="0"/>
        <v/>
      </c>
      <c r="I69" s="60"/>
    </row>
    <row r="70" spans="2:9">
      <c r="B70" s="28"/>
      <c r="C70" s="18"/>
      <c r="D70" s="25"/>
      <c r="E70" s="58"/>
      <c r="F70" s="38"/>
      <c r="G70" s="56"/>
      <c r="H70" s="52" t="str">
        <f t="shared" si="0"/>
        <v/>
      </c>
      <c r="I70" s="60"/>
    </row>
    <row r="71" spans="2:9">
      <c r="B71" s="28"/>
      <c r="C71" s="18"/>
      <c r="D71" s="25"/>
      <c r="E71" s="58"/>
      <c r="F71" s="38"/>
      <c r="G71" s="56"/>
      <c r="H71" s="52" t="str">
        <f t="shared" ref="H71:H75" si="1">IF(D71="","",F71*G71)</f>
        <v/>
      </c>
      <c r="I71" s="60"/>
    </row>
    <row r="72" spans="2:9">
      <c r="B72" s="28"/>
      <c r="C72" s="18"/>
      <c r="D72" s="25"/>
      <c r="E72" s="58"/>
      <c r="F72" s="38"/>
      <c r="G72" s="56"/>
      <c r="H72" s="52" t="str">
        <f t="shared" si="1"/>
        <v/>
      </c>
      <c r="I72" s="60"/>
    </row>
    <row r="73" spans="2:9">
      <c r="B73" s="28"/>
      <c r="C73" s="18"/>
      <c r="D73" s="25"/>
      <c r="E73" s="58"/>
      <c r="F73" s="38"/>
      <c r="G73" s="56"/>
      <c r="H73" s="52" t="str">
        <f t="shared" si="1"/>
        <v/>
      </c>
      <c r="I73" s="60"/>
    </row>
    <row r="74" spans="2:9">
      <c r="B74" s="28"/>
      <c r="C74" s="18"/>
      <c r="D74" s="25"/>
      <c r="E74" s="58"/>
      <c r="F74" s="38"/>
      <c r="G74" s="56"/>
      <c r="H74" s="52" t="str">
        <f t="shared" si="1"/>
        <v/>
      </c>
      <c r="I74" s="60"/>
    </row>
    <row r="75" spans="2:9">
      <c r="B75" s="28"/>
      <c r="C75" s="18"/>
      <c r="D75" s="25"/>
      <c r="E75" s="58"/>
      <c r="F75" s="38"/>
      <c r="G75" s="56"/>
      <c r="H75" s="52" t="str">
        <f t="shared" si="1"/>
        <v/>
      </c>
      <c r="I75" s="60"/>
    </row>
    <row r="76" spans="2:9" s="48" customFormat="1" ht="24.75" customHeight="1">
      <c r="B76" s="53" t="str">
        <f>$B$10</f>
        <v>C11.9</v>
      </c>
      <c r="C76" s="43" t="s">
        <v>40</v>
      </c>
      <c r="D76" s="44"/>
      <c r="E76" s="44"/>
      <c r="F76" s="45"/>
      <c r="G76" s="44"/>
      <c r="H76" s="46"/>
      <c r="I76" s="47"/>
    </row>
  </sheetData>
  <mergeCells count="4">
    <mergeCell ref="F1:H1"/>
    <mergeCell ref="B4:G4"/>
    <mergeCell ref="H4:H7"/>
    <mergeCell ref="B5:G7"/>
  </mergeCells>
  <printOptions horizontalCentered="1"/>
  <pageMargins left="0.25" right="0.25" top="0.75" bottom="0.75" header="0.3" footer="0.3"/>
  <pageSetup paperSize="9" scale="75" firstPageNumber="31" orientation="portrait" cellComments="asDisplayed" useFirstPageNumber="1" r:id="rId1"/>
  <headerFooter>
    <oddHeader xml:space="preserve">&amp;R&amp;"Arial,Bold Italic"
</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52"/>
  <sheetViews>
    <sheetView view="pageBreakPreview" zoomScale="90" zoomScaleNormal="125" zoomScaleSheetLayoutView="90" zoomScalePageLayoutView="125" workbookViewId="0">
      <selection activeCell="A56" sqref="A55:XFD56"/>
    </sheetView>
  </sheetViews>
  <sheetFormatPr defaultColWidth="6.86328125" defaultRowHeight="12.75"/>
  <cols>
    <col min="1" max="1" width="0.86328125" style="5" customWidth="1"/>
    <col min="2" max="2" width="11.73046875" style="54" customWidth="1"/>
    <col min="3" max="3" width="45.73046875" style="2" customWidth="1"/>
    <col min="4" max="4" width="13.73046875" style="3" customWidth="1"/>
    <col min="5" max="5" width="5.73046875" style="3" customWidth="1"/>
    <col min="6" max="6" width="15.73046875" style="3" customWidth="1"/>
    <col min="7" max="7" width="15.73046875" style="5" customWidth="1"/>
    <col min="8" max="8" width="15.73046875" style="4" customWidth="1"/>
    <col min="9" max="9" width="0.86328125" style="4" customWidth="1"/>
    <col min="10" max="16384" width="6.86328125" style="5"/>
  </cols>
  <sheetData>
    <row r="1" spans="2:9" ht="13.15">
      <c r="B1" s="1" t="str">
        <f>C1.2!A1</f>
        <v>NDZ Local Municipality</v>
      </c>
      <c r="F1" s="403" t="str">
        <f>C1.2!E1</f>
        <v>CONTRACT No. PWBS-B022/23/24</v>
      </c>
      <c r="G1" s="403"/>
      <c r="H1" s="403"/>
    </row>
    <row r="2" spans="2:9" ht="13.15">
      <c r="B2" s="1" t="str">
        <f>C1.2!A2</f>
        <v>CONCRETE SURFACING OF MQASHENI ACCESS ROAD</v>
      </c>
    </row>
    <row r="3" spans="2:9">
      <c r="B3" s="7"/>
      <c r="C3" s="7"/>
      <c r="D3" s="8"/>
      <c r="E3" s="8"/>
      <c r="F3" s="8"/>
      <c r="G3" s="9"/>
      <c r="H3" s="10"/>
    </row>
    <row r="4" spans="2:9" ht="13.15">
      <c r="B4" s="394" t="s">
        <v>0</v>
      </c>
      <c r="C4" s="395"/>
      <c r="D4" s="395"/>
      <c r="E4" s="395"/>
      <c r="F4" s="395"/>
      <c r="G4" s="395"/>
      <c r="H4" s="404" t="str">
        <f>"CHAPTER "&amp;B10</f>
        <v>CHAPTER C20.1</v>
      </c>
      <c r="I4" s="11"/>
    </row>
    <row r="5" spans="2:9" ht="7.5" customHeight="1">
      <c r="B5" s="399"/>
      <c r="C5" s="400"/>
      <c r="D5" s="400"/>
      <c r="E5" s="400"/>
      <c r="F5" s="400"/>
      <c r="G5" s="400"/>
      <c r="H5" s="405"/>
      <c r="I5" s="12"/>
    </row>
    <row r="6" spans="2:9" ht="12.75" customHeight="1">
      <c r="B6" s="399"/>
      <c r="C6" s="400"/>
      <c r="D6" s="400"/>
      <c r="E6" s="400"/>
      <c r="F6" s="400"/>
      <c r="G6" s="400"/>
      <c r="H6" s="405"/>
      <c r="I6" s="12"/>
    </row>
    <row r="7" spans="2:9" ht="7.5" customHeight="1">
      <c r="B7" s="401"/>
      <c r="C7" s="402"/>
      <c r="D7" s="402"/>
      <c r="E7" s="402"/>
      <c r="F7" s="402"/>
      <c r="G7" s="402"/>
      <c r="H7" s="406"/>
      <c r="I7" s="12"/>
    </row>
    <row r="8" spans="2:9" s="16" customFormat="1" ht="24.95" customHeight="1">
      <c r="B8" s="13" t="s">
        <v>1</v>
      </c>
      <c r="C8" s="14" t="s">
        <v>2</v>
      </c>
      <c r="D8" s="14" t="s">
        <v>3</v>
      </c>
      <c r="E8" s="14" t="s">
        <v>4</v>
      </c>
      <c r="F8" s="14" t="s">
        <v>5</v>
      </c>
      <c r="G8" s="14" t="s">
        <v>6</v>
      </c>
      <c r="H8" s="14" t="s">
        <v>7</v>
      </c>
      <c r="I8" s="15"/>
    </row>
    <row r="9" spans="2:9">
      <c r="B9" s="17"/>
      <c r="C9" s="18"/>
      <c r="D9" s="19"/>
      <c r="E9" s="19"/>
      <c r="F9" s="19"/>
      <c r="G9" s="20"/>
      <c r="H9" s="21" t="str">
        <f>IF(D9="","",F9*G9)</f>
        <v/>
      </c>
      <c r="I9" s="22"/>
    </row>
    <row r="10" spans="2:9" ht="26.25">
      <c r="B10" s="23" t="s">
        <v>96</v>
      </c>
      <c r="C10" s="24" t="s">
        <v>97</v>
      </c>
      <c r="D10" s="25"/>
      <c r="E10" s="25"/>
      <c r="F10" s="25"/>
      <c r="G10" s="26"/>
      <c r="H10" s="21" t="str">
        <f t="shared" ref="H10:H75" si="0">IF(D10="","",F10*G10)</f>
        <v/>
      </c>
      <c r="I10" s="27"/>
    </row>
    <row r="11" spans="2:9" ht="13.15">
      <c r="B11" s="23"/>
      <c r="C11" s="18"/>
      <c r="D11" s="25"/>
      <c r="E11" s="25"/>
      <c r="F11" s="25"/>
      <c r="G11" s="26"/>
      <c r="H11" s="21" t="str">
        <f t="shared" si="0"/>
        <v/>
      </c>
      <c r="I11" s="27"/>
    </row>
    <row r="12" spans="2:9">
      <c r="B12" s="28" t="s">
        <v>98</v>
      </c>
      <c r="C12" s="18" t="s">
        <v>99</v>
      </c>
      <c r="D12" s="25"/>
      <c r="E12" s="25"/>
      <c r="F12" s="29"/>
      <c r="G12" s="30"/>
      <c r="H12" s="21" t="str">
        <f t="shared" si="0"/>
        <v/>
      </c>
      <c r="I12" s="31"/>
    </row>
    <row r="13" spans="2:9" ht="13.15">
      <c r="B13" s="23"/>
      <c r="C13" s="18"/>
      <c r="D13" s="25"/>
      <c r="E13" s="25"/>
      <c r="F13" s="29"/>
      <c r="G13" s="30"/>
      <c r="H13" s="21" t="str">
        <f t="shared" si="0"/>
        <v/>
      </c>
      <c r="I13" s="31"/>
    </row>
    <row r="14" spans="2:9">
      <c r="B14" s="28" t="s">
        <v>101</v>
      </c>
      <c r="C14" s="18" t="s">
        <v>102</v>
      </c>
      <c r="D14" s="25"/>
      <c r="E14" s="25"/>
      <c r="F14" s="29"/>
      <c r="G14" s="32"/>
      <c r="H14" s="21" t="str">
        <f t="shared" ref="H14:H19" si="1">IF(D14="","",F14*G14)</f>
        <v/>
      </c>
      <c r="I14" s="31"/>
    </row>
    <row r="15" spans="2:9">
      <c r="B15" s="28"/>
      <c r="C15" s="18"/>
      <c r="D15" s="25"/>
      <c r="E15" s="25"/>
      <c r="F15" s="25"/>
      <c r="G15" s="26"/>
      <c r="H15" s="21" t="str">
        <f t="shared" si="1"/>
        <v/>
      </c>
      <c r="I15" s="31"/>
    </row>
    <row r="16" spans="2:9">
      <c r="B16" s="28" t="s">
        <v>11</v>
      </c>
      <c r="C16" s="18" t="s">
        <v>103</v>
      </c>
      <c r="D16" s="25" t="s">
        <v>100</v>
      </c>
      <c r="E16" s="25"/>
      <c r="F16" s="25">
        <v>1</v>
      </c>
      <c r="G16" s="21">
        <v>20000</v>
      </c>
      <c r="H16" s="21">
        <f t="shared" si="1"/>
        <v>20000</v>
      </c>
      <c r="I16" s="27"/>
    </row>
    <row r="17" spans="2:9">
      <c r="B17" s="28"/>
      <c r="C17" s="18"/>
      <c r="D17" s="25"/>
      <c r="E17" s="25"/>
      <c r="F17" s="25"/>
      <c r="G17" s="36"/>
      <c r="H17" s="21" t="str">
        <f t="shared" si="1"/>
        <v/>
      </c>
      <c r="I17" s="27"/>
    </row>
    <row r="18" spans="2:9" ht="25.5">
      <c r="B18" s="28" t="s">
        <v>31</v>
      </c>
      <c r="C18" s="18" t="s">
        <v>104</v>
      </c>
      <c r="D18" s="25" t="s">
        <v>19</v>
      </c>
      <c r="E18" s="25"/>
      <c r="F18" s="130">
        <f>H16</f>
        <v>20000</v>
      </c>
      <c r="G18" s="131"/>
      <c r="H18" s="21"/>
    </row>
    <row r="19" spans="2:9">
      <c r="B19" s="28"/>
      <c r="C19" s="18"/>
      <c r="D19" s="25"/>
      <c r="E19" s="25"/>
      <c r="F19" s="25"/>
      <c r="G19" s="36"/>
      <c r="H19" s="21" t="str">
        <f t="shared" si="1"/>
        <v/>
      </c>
    </row>
    <row r="20" spans="2:9">
      <c r="B20" s="28"/>
      <c r="C20" s="18"/>
      <c r="D20" s="25"/>
      <c r="E20" s="34"/>
      <c r="F20" s="29"/>
      <c r="G20" s="36"/>
      <c r="H20" s="21" t="str">
        <f t="shared" si="0"/>
        <v/>
      </c>
    </row>
    <row r="21" spans="2:9">
      <c r="B21" s="28"/>
      <c r="C21" s="18"/>
      <c r="D21" s="25"/>
      <c r="E21" s="34"/>
      <c r="F21" s="29"/>
      <c r="G21" s="35"/>
      <c r="H21" s="21" t="str">
        <f t="shared" si="0"/>
        <v/>
      </c>
    </row>
    <row r="22" spans="2:9">
      <c r="B22" s="28"/>
      <c r="C22" s="18"/>
      <c r="D22" s="25"/>
      <c r="E22" s="34"/>
      <c r="F22" s="29"/>
      <c r="G22" s="32"/>
      <c r="H22" s="21" t="str">
        <f t="shared" si="0"/>
        <v/>
      </c>
    </row>
    <row r="23" spans="2:9">
      <c r="B23" s="28"/>
      <c r="C23" s="18"/>
      <c r="D23" s="25"/>
      <c r="E23" s="34"/>
      <c r="F23" s="29"/>
      <c r="G23" s="35"/>
      <c r="H23" s="21" t="str">
        <f t="shared" si="0"/>
        <v/>
      </c>
    </row>
    <row r="24" spans="2:9">
      <c r="B24" s="28"/>
      <c r="C24" s="18"/>
      <c r="D24" s="25"/>
      <c r="E24" s="25"/>
      <c r="F24" s="29"/>
      <c r="G24" s="36"/>
      <c r="H24" s="21" t="str">
        <f t="shared" si="0"/>
        <v/>
      </c>
      <c r="I24" s="31"/>
    </row>
    <row r="25" spans="2:9">
      <c r="B25" s="28"/>
      <c r="C25" s="18"/>
      <c r="D25" s="25"/>
      <c r="E25" s="19"/>
      <c r="F25" s="38"/>
      <c r="G25" s="39"/>
      <c r="H25" s="21" t="str">
        <f t="shared" si="0"/>
        <v/>
      </c>
      <c r="I25" s="22"/>
    </row>
    <row r="26" spans="2:9" s="40" customFormat="1">
      <c r="B26" s="28"/>
      <c r="C26" s="18"/>
      <c r="D26" s="25"/>
      <c r="E26" s="19"/>
      <c r="F26" s="38"/>
      <c r="G26" s="39"/>
      <c r="H26" s="21" t="str">
        <f t="shared" si="0"/>
        <v/>
      </c>
      <c r="I26" s="22"/>
    </row>
    <row r="27" spans="2:9">
      <c r="B27" s="28"/>
      <c r="C27" s="18"/>
      <c r="D27" s="25"/>
      <c r="E27" s="25"/>
      <c r="F27" s="29"/>
      <c r="G27" s="36"/>
      <c r="H27" s="21" t="str">
        <f t="shared" si="0"/>
        <v/>
      </c>
      <c r="I27" s="31"/>
    </row>
    <row r="28" spans="2:9">
      <c r="B28" s="28"/>
      <c r="C28" s="18"/>
      <c r="D28" s="25"/>
      <c r="E28" s="25"/>
      <c r="F28" s="29"/>
      <c r="G28" s="36"/>
      <c r="H28" s="21" t="str">
        <f t="shared" si="0"/>
        <v/>
      </c>
      <c r="I28" s="31"/>
    </row>
    <row r="29" spans="2:9">
      <c r="B29" s="28"/>
      <c r="C29" s="18"/>
      <c r="D29" s="25"/>
      <c r="E29" s="25"/>
      <c r="F29" s="29"/>
      <c r="G29" s="41"/>
      <c r="H29" s="21" t="str">
        <f t="shared" si="0"/>
        <v/>
      </c>
      <c r="I29" s="27"/>
    </row>
    <row r="30" spans="2:9">
      <c r="B30" s="28"/>
      <c r="C30" s="18"/>
      <c r="D30" s="25"/>
      <c r="E30" s="25"/>
      <c r="F30" s="29"/>
      <c r="G30" s="41"/>
      <c r="H30" s="21"/>
      <c r="I30" s="27"/>
    </row>
    <row r="31" spans="2:9">
      <c r="B31" s="28"/>
      <c r="C31" s="18"/>
      <c r="D31" s="25"/>
      <c r="E31" s="25"/>
      <c r="F31" s="29"/>
      <c r="G31" s="32"/>
      <c r="H31" s="21"/>
      <c r="I31" s="27"/>
    </row>
    <row r="32" spans="2:9">
      <c r="B32" s="28"/>
      <c r="C32" s="18"/>
      <c r="D32" s="25"/>
      <c r="E32" s="25"/>
      <c r="F32" s="29"/>
      <c r="G32" s="32"/>
      <c r="H32" s="21"/>
      <c r="I32" s="27"/>
    </row>
    <row r="33" spans="2:9">
      <c r="B33" s="28"/>
      <c r="C33" s="18"/>
      <c r="D33" s="25"/>
      <c r="E33" s="25"/>
      <c r="F33" s="25"/>
      <c r="G33" s="26"/>
      <c r="H33" s="21"/>
      <c r="I33" s="27"/>
    </row>
    <row r="34" spans="2:9">
      <c r="B34" s="28"/>
      <c r="C34" s="18"/>
      <c r="D34" s="25"/>
      <c r="E34" s="25"/>
      <c r="F34" s="25"/>
      <c r="G34" s="26"/>
      <c r="H34" s="21"/>
      <c r="I34" s="27"/>
    </row>
    <row r="35" spans="2:9">
      <c r="B35" s="28"/>
      <c r="C35" s="18"/>
      <c r="D35" s="25"/>
      <c r="E35" s="25"/>
      <c r="F35" s="25"/>
      <c r="G35" s="36"/>
      <c r="H35" s="21"/>
      <c r="I35" s="27"/>
    </row>
    <row r="36" spans="2:9">
      <c r="B36" s="28"/>
      <c r="C36" s="18"/>
      <c r="D36" s="25"/>
      <c r="E36" s="25"/>
      <c r="F36" s="25"/>
      <c r="G36" s="36"/>
      <c r="H36" s="21"/>
      <c r="I36" s="27"/>
    </row>
    <row r="37" spans="2:9">
      <c r="B37" s="28"/>
      <c r="C37" s="18"/>
      <c r="D37" s="25"/>
      <c r="E37" s="25"/>
      <c r="F37" s="25"/>
      <c r="G37" s="36"/>
      <c r="H37" s="21"/>
      <c r="I37" s="27"/>
    </row>
    <row r="38" spans="2:9">
      <c r="B38" s="28"/>
      <c r="C38" s="18"/>
      <c r="D38" s="25"/>
      <c r="E38" s="25"/>
      <c r="F38" s="25"/>
      <c r="G38" s="36"/>
      <c r="H38" s="21"/>
      <c r="I38" s="27"/>
    </row>
    <row r="39" spans="2:9">
      <c r="B39" s="28"/>
      <c r="C39" s="18"/>
      <c r="D39" s="25"/>
      <c r="E39" s="25"/>
      <c r="F39" s="25"/>
      <c r="G39" s="36"/>
      <c r="H39" s="21"/>
      <c r="I39" s="27"/>
    </row>
    <row r="40" spans="2:9">
      <c r="B40" s="28"/>
      <c r="C40" s="18"/>
      <c r="D40" s="25"/>
      <c r="E40" s="25"/>
      <c r="F40" s="25"/>
      <c r="G40" s="36"/>
      <c r="H40" s="21"/>
      <c r="I40" s="27"/>
    </row>
    <row r="41" spans="2:9">
      <c r="B41" s="28"/>
      <c r="C41" s="18"/>
      <c r="D41" s="25"/>
      <c r="E41" s="25"/>
      <c r="F41" s="25"/>
      <c r="G41" s="36"/>
      <c r="H41" s="21"/>
      <c r="I41" s="27"/>
    </row>
    <row r="42" spans="2:9">
      <c r="B42" s="28"/>
      <c r="C42" s="18"/>
      <c r="D42" s="25"/>
      <c r="E42" s="25"/>
      <c r="F42" s="25"/>
      <c r="G42" s="36"/>
      <c r="H42" s="21"/>
      <c r="I42" s="27"/>
    </row>
    <row r="43" spans="2:9">
      <c r="B43" s="28"/>
      <c r="C43" s="18"/>
      <c r="D43" s="25"/>
      <c r="E43" s="25"/>
      <c r="F43" s="25"/>
      <c r="G43" s="36"/>
      <c r="H43" s="21"/>
      <c r="I43" s="27"/>
    </row>
    <row r="44" spans="2:9">
      <c r="B44" s="28"/>
      <c r="C44" s="18"/>
      <c r="D44" s="25"/>
      <c r="E44" s="25"/>
      <c r="F44" s="25"/>
      <c r="G44" s="36"/>
      <c r="H44" s="21"/>
      <c r="I44" s="27"/>
    </row>
    <row r="45" spans="2:9">
      <c r="B45" s="28"/>
      <c r="C45" s="18"/>
      <c r="D45" s="25"/>
      <c r="E45" s="25"/>
      <c r="F45" s="25"/>
      <c r="G45" s="36"/>
      <c r="H45" s="21"/>
      <c r="I45" s="27"/>
    </row>
    <row r="46" spans="2:9">
      <c r="B46" s="28"/>
      <c r="C46" s="18"/>
      <c r="D46" s="25"/>
      <c r="E46" s="25"/>
      <c r="F46" s="25"/>
      <c r="G46" s="36"/>
      <c r="H46" s="21"/>
      <c r="I46" s="27"/>
    </row>
    <row r="47" spans="2:9">
      <c r="B47" s="28"/>
      <c r="C47" s="18"/>
      <c r="D47" s="25"/>
      <c r="E47" s="25"/>
      <c r="F47" s="25"/>
      <c r="G47" s="36"/>
      <c r="H47" s="21"/>
      <c r="I47" s="27"/>
    </row>
    <row r="48" spans="2:9">
      <c r="B48" s="28"/>
      <c r="C48" s="18"/>
      <c r="D48" s="25"/>
      <c r="E48" s="25"/>
      <c r="F48" s="25"/>
      <c r="G48" s="36"/>
      <c r="H48" s="21"/>
      <c r="I48" s="27"/>
    </row>
    <row r="49" spans="2:9">
      <c r="B49" s="28"/>
      <c r="C49" s="18"/>
      <c r="D49" s="25"/>
      <c r="E49" s="25"/>
      <c r="F49" s="25"/>
      <c r="G49" s="36"/>
      <c r="H49" s="21"/>
      <c r="I49" s="27"/>
    </row>
    <row r="50" spans="2:9">
      <c r="B50" s="28"/>
      <c r="C50" s="18"/>
      <c r="D50" s="25"/>
      <c r="E50" s="25"/>
      <c r="F50" s="25"/>
      <c r="G50" s="36"/>
      <c r="H50" s="21"/>
      <c r="I50" s="27"/>
    </row>
    <row r="51" spans="2:9">
      <c r="B51" s="28"/>
      <c r="C51" s="18"/>
      <c r="D51" s="25"/>
      <c r="E51" s="25"/>
      <c r="F51" s="25"/>
      <c r="G51" s="36"/>
      <c r="H51" s="21"/>
      <c r="I51" s="27"/>
    </row>
    <row r="52" spans="2:9">
      <c r="B52" s="28"/>
      <c r="C52" s="18"/>
      <c r="D52" s="25"/>
      <c r="E52" s="25"/>
      <c r="F52" s="25"/>
      <c r="G52" s="36"/>
      <c r="H52" s="21"/>
      <c r="I52" s="27"/>
    </row>
    <row r="53" spans="2:9">
      <c r="B53" s="28"/>
      <c r="C53" s="18"/>
      <c r="D53" s="25"/>
      <c r="E53" s="25"/>
      <c r="F53" s="25"/>
      <c r="G53" s="36"/>
      <c r="H53" s="21"/>
      <c r="I53" s="27"/>
    </row>
    <row r="54" spans="2:9">
      <c r="B54" s="28"/>
      <c r="C54" s="18"/>
      <c r="D54" s="25"/>
      <c r="E54" s="25"/>
      <c r="F54" s="25"/>
      <c r="G54" s="36"/>
      <c r="H54" s="21"/>
      <c r="I54" s="27"/>
    </row>
    <row r="55" spans="2:9">
      <c r="B55" s="28"/>
      <c r="C55" s="18"/>
      <c r="D55" s="25"/>
      <c r="E55" s="25"/>
      <c r="F55" s="25"/>
      <c r="G55" s="36"/>
      <c r="H55" s="21"/>
      <c r="I55" s="27"/>
    </row>
    <row r="56" spans="2:9">
      <c r="B56" s="28"/>
      <c r="C56" s="18"/>
      <c r="D56" s="25"/>
      <c r="E56" s="25"/>
      <c r="F56" s="25"/>
      <c r="G56" s="36"/>
      <c r="H56" s="21"/>
      <c r="I56" s="27"/>
    </row>
    <row r="57" spans="2:9">
      <c r="B57" s="28"/>
      <c r="C57" s="18"/>
      <c r="D57" s="25"/>
      <c r="E57" s="25"/>
      <c r="F57" s="25"/>
      <c r="G57" s="36"/>
      <c r="H57" s="21"/>
      <c r="I57" s="27"/>
    </row>
    <row r="58" spans="2:9">
      <c r="B58" s="28"/>
      <c r="C58" s="18"/>
      <c r="D58" s="25"/>
      <c r="E58" s="25"/>
      <c r="F58" s="25"/>
      <c r="G58" s="36"/>
      <c r="H58" s="21"/>
      <c r="I58" s="27"/>
    </row>
    <row r="59" spans="2:9">
      <c r="B59" s="28"/>
      <c r="C59" s="18"/>
      <c r="D59" s="25"/>
      <c r="E59" s="25"/>
      <c r="F59" s="25"/>
      <c r="G59" s="36"/>
      <c r="H59" s="21"/>
      <c r="I59" s="27"/>
    </row>
    <row r="60" spans="2:9">
      <c r="B60" s="28"/>
      <c r="C60" s="18"/>
      <c r="D60" s="25"/>
      <c r="E60" s="25"/>
      <c r="F60" s="25"/>
      <c r="G60" s="36"/>
      <c r="H60" s="21"/>
      <c r="I60" s="27"/>
    </row>
    <row r="61" spans="2:9">
      <c r="B61" s="28"/>
      <c r="C61" s="18"/>
      <c r="D61" s="25"/>
      <c r="E61" s="25"/>
      <c r="F61" s="25"/>
      <c r="G61" s="36"/>
      <c r="H61" s="21"/>
      <c r="I61" s="27"/>
    </row>
    <row r="62" spans="2:9">
      <c r="B62" s="28"/>
      <c r="C62" s="18"/>
      <c r="D62" s="25"/>
      <c r="E62" s="25"/>
      <c r="F62" s="25"/>
      <c r="G62" s="36"/>
      <c r="H62" s="21"/>
      <c r="I62" s="27"/>
    </row>
    <row r="63" spans="2:9">
      <c r="B63" s="28"/>
      <c r="C63" s="18"/>
      <c r="D63" s="25"/>
      <c r="E63" s="25"/>
      <c r="F63" s="25"/>
      <c r="G63" s="36"/>
      <c r="H63" s="21"/>
      <c r="I63" s="27"/>
    </row>
    <row r="64" spans="2:9">
      <c r="B64" s="28"/>
      <c r="C64" s="18"/>
      <c r="D64" s="25"/>
      <c r="E64" s="25"/>
      <c r="F64" s="25"/>
      <c r="G64" s="36"/>
      <c r="H64" s="21"/>
      <c r="I64" s="27"/>
    </row>
    <row r="65" spans="2:9">
      <c r="B65" s="28"/>
      <c r="C65" s="18"/>
      <c r="D65" s="25"/>
      <c r="E65" s="25"/>
      <c r="F65" s="25"/>
      <c r="G65" s="36"/>
      <c r="H65" s="21"/>
      <c r="I65" s="27"/>
    </row>
    <row r="66" spans="2:9">
      <c r="B66" s="28"/>
      <c r="C66" s="18"/>
      <c r="D66" s="25"/>
      <c r="E66" s="25"/>
      <c r="F66" s="25"/>
      <c r="G66" s="36"/>
      <c r="H66" s="21"/>
      <c r="I66" s="27"/>
    </row>
    <row r="67" spans="2:9">
      <c r="B67" s="28"/>
      <c r="C67" s="18"/>
      <c r="D67" s="34"/>
      <c r="E67" s="34"/>
      <c r="F67" s="34"/>
      <c r="G67" s="36"/>
      <c r="H67" s="21"/>
    </row>
    <row r="68" spans="2:9">
      <c r="B68" s="28"/>
      <c r="C68" s="18"/>
      <c r="D68" s="25"/>
      <c r="E68" s="25"/>
      <c r="F68" s="25"/>
      <c r="G68" s="36"/>
      <c r="H68" s="21"/>
      <c r="I68" s="27"/>
    </row>
    <row r="69" spans="2:9">
      <c r="B69" s="28"/>
      <c r="C69" s="18"/>
      <c r="D69" s="25"/>
      <c r="E69" s="34"/>
      <c r="F69" s="34"/>
      <c r="G69" s="36"/>
      <c r="H69" s="21"/>
      <c r="I69" s="50"/>
    </row>
    <row r="70" spans="2:9">
      <c r="B70" s="28"/>
      <c r="C70" s="18"/>
      <c r="D70" s="25"/>
      <c r="E70" s="34"/>
      <c r="F70" s="34"/>
      <c r="G70" s="36"/>
      <c r="H70" s="21"/>
    </row>
    <row r="71" spans="2:9">
      <c r="B71" s="28"/>
      <c r="C71" s="18"/>
      <c r="D71" s="25"/>
      <c r="E71" s="25"/>
      <c r="F71" s="25"/>
      <c r="G71" s="36"/>
      <c r="H71" s="21"/>
      <c r="I71" s="27"/>
    </row>
    <row r="72" spans="2:9">
      <c r="B72" s="28"/>
      <c r="C72" s="18"/>
      <c r="D72" s="25"/>
      <c r="E72" s="25"/>
      <c r="F72" s="25"/>
      <c r="G72" s="36"/>
      <c r="H72" s="21"/>
      <c r="I72" s="27"/>
    </row>
    <row r="73" spans="2:9">
      <c r="B73" s="28"/>
      <c r="C73" s="18"/>
      <c r="D73" s="25"/>
      <c r="E73" s="25"/>
      <c r="F73" s="25"/>
      <c r="G73" s="36"/>
      <c r="H73" s="21"/>
      <c r="I73" s="27"/>
    </row>
    <row r="74" spans="2:9">
      <c r="B74" s="28"/>
      <c r="C74" s="18"/>
      <c r="D74" s="25"/>
      <c r="E74" s="25"/>
      <c r="F74" s="25"/>
      <c r="G74" s="36"/>
      <c r="H74" s="21"/>
      <c r="I74" s="27"/>
    </row>
    <row r="75" spans="2:9">
      <c r="B75" s="28"/>
      <c r="C75" s="18"/>
      <c r="D75" s="25"/>
      <c r="E75" s="25"/>
      <c r="F75" s="25"/>
      <c r="G75" s="36"/>
      <c r="H75" s="21" t="str">
        <f t="shared" si="0"/>
        <v/>
      </c>
      <c r="I75" s="27"/>
    </row>
    <row r="76" spans="2:9" s="48" customFormat="1" ht="19.5" customHeight="1">
      <c r="B76" s="62" t="str">
        <f>$B$10</f>
        <v>C20.1</v>
      </c>
      <c r="C76" s="43" t="s">
        <v>40</v>
      </c>
      <c r="D76" s="44"/>
      <c r="E76" s="44"/>
      <c r="F76" s="45"/>
      <c r="G76" s="44"/>
      <c r="H76" s="46"/>
      <c r="I76" s="47"/>
    </row>
    <row r="77" spans="2:9" ht="13.15">
      <c r="B77" s="408"/>
      <c r="C77" s="408"/>
      <c r="D77" s="408"/>
      <c r="E77" s="408"/>
      <c r="F77" s="442"/>
      <c r="G77" s="442"/>
      <c r="H77" s="442"/>
    </row>
    <row r="78" spans="2:9" ht="13.15">
      <c r="B78" s="408"/>
      <c r="C78" s="408"/>
      <c r="D78" s="408"/>
      <c r="E78" s="408"/>
      <c r="F78" s="442"/>
      <c r="G78" s="442"/>
      <c r="H78" s="442"/>
    </row>
    <row r="79" spans="2:9">
      <c r="B79" s="444"/>
      <c r="C79" s="444"/>
      <c r="D79" s="444"/>
      <c r="E79" s="444"/>
      <c r="F79" s="443"/>
      <c r="G79" s="443"/>
      <c r="H79" s="443"/>
    </row>
    <row r="80" spans="2:9" ht="13.15">
      <c r="B80" s="394"/>
      <c r="C80" s="395"/>
      <c r="D80" s="395"/>
      <c r="E80" s="395"/>
      <c r="F80" s="395"/>
      <c r="G80" s="395"/>
      <c r="H80" s="441"/>
      <c r="I80" s="11"/>
    </row>
    <row r="81" spans="2:9" ht="13.15">
      <c r="B81" s="399"/>
      <c r="C81" s="400"/>
      <c r="D81" s="400"/>
      <c r="E81" s="400"/>
      <c r="F81" s="400"/>
      <c r="G81" s="400"/>
      <c r="H81" s="442"/>
      <c r="I81" s="12"/>
    </row>
    <row r="82" spans="2:9" ht="13.15">
      <c r="B82" s="399"/>
      <c r="C82" s="400"/>
      <c r="D82" s="400"/>
      <c r="E82" s="400"/>
      <c r="F82" s="400"/>
      <c r="G82" s="400"/>
      <c r="H82" s="442"/>
      <c r="I82" s="12"/>
    </row>
    <row r="83" spans="2:9" ht="13.15">
      <c r="B83" s="401"/>
      <c r="C83" s="402"/>
      <c r="D83" s="402"/>
      <c r="E83" s="402"/>
      <c r="F83" s="402"/>
      <c r="G83" s="402"/>
      <c r="H83" s="443"/>
      <c r="I83" s="12"/>
    </row>
    <row r="84" spans="2:9" s="16" customFormat="1" ht="24.95" customHeight="1">
      <c r="B84" s="49"/>
      <c r="C84" s="14"/>
      <c r="D84" s="14"/>
      <c r="E84" s="14"/>
      <c r="F84" s="14"/>
      <c r="G84" s="14"/>
      <c r="H84" s="14"/>
      <c r="I84" s="15"/>
    </row>
    <row r="85" spans="2:9" s="48" customFormat="1" ht="19.5" customHeight="1">
      <c r="B85" s="42"/>
      <c r="C85" s="43"/>
      <c r="D85" s="44"/>
      <c r="E85" s="44"/>
      <c r="F85" s="45"/>
      <c r="G85" s="44"/>
      <c r="H85" s="46"/>
      <c r="I85" s="47"/>
    </row>
    <row r="86" spans="2:9">
      <c r="B86" s="28"/>
      <c r="C86" s="18"/>
      <c r="D86" s="25"/>
      <c r="E86" s="25"/>
      <c r="F86" s="25"/>
      <c r="G86" s="36"/>
      <c r="H86" s="21"/>
      <c r="I86" s="27"/>
    </row>
    <row r="87" spans="2:9">
      <c r="B87" s="28"/>
      <c r="C87" s="18"/>
      <c r="D87" s="25"/>
      <c r="E87" s="25"/>
      <c r="F87" s="25"/>
      <c r="G87" s="36"/>
      <c r="H87" s="21"/>
      <c r="I87" s="27"/>
    </row>
    <row r="88" spans="2:9">
      <c r="B88" s="28"/>
      <c r="C88" s="18"/>
      <c r="D88" s="25"/>
      <c r="E88" s="25"/>
      <c r="F88" s="25"/>
      <c r="G88" s="36"/>
      <c r="H88" s="21"/>
      <c r="I88" s="27"/>
    </row>
    <row r="89" spans="2:9">
      <c r="B89" s="28"/>
      <c r="C89" s="18"/>
      <c r="D89" s="25"/>
      <c r="E89" s="25"/>
      <c r="F89" s="25"/>
      <c r="G89" s="36"/>
      <c r="H89" s="21"/>
      <c r="I89" s="27"/>
    </row>
    <row r="90" spans="2:9">
      <c r="B90" s="28"/>
      <c r="C90" s="18"/>
      <c r="D90" s="25"/>
      <c r="E90" s="25"/>
      <c r="F90" s="25"/>
      <c r="G90" s="36"/>
      <c r="H90" s="21"/>
      <c r="I90" s="27"/>
    </row>
    <row r="91" spans="2:9">
      <c r="B91" s="28"/>
      <c r="C91" s="18"/>
      <c r="D91" s="25"/>
      <c r="E91" s="25"/>
      <c r="F91" s="25"/>
      <c r="G91" s="36"/>
      <c r="H91" s="21"/>
      <c r="I91" s="27"/>
    </row>
    <row r="92" spans="2:9">
      <c r="B92" s="28"/>
      <c r="C92" s="18"/>
      <c r="D92" s="25"/>
      <c r="E92" s="25"/>
      <c r="F92" s="25"/>
      <c r="G92" s="36"/>
      <c r="H92" s="21"/>
      <c r="I92" s="27"/>
    </row>
    <row r="93" spans="2:9">
      <c r="B93" s="28"/>
      <c r="C93" s="18"/>
      <c r="D93" s="25"/>
      <c r="E93" s="25"/>
      <c r="F93" s="25"/>
      <c r="G93" s="36"/>
      <c r="H93" s="21"/>
      <c r="I93" s="27"/>
    </row>
    <row r="94" spans="2:9">
      <c r="B94" s="28"/>
      <c r="C94" s="18"/>
      <c r="D94" s="25"/>
      <c r="E94" s="25"/>
      <c r="F94" s="25"/>
      <c r="G94" s="36"/>
      <c r="H94" s="21" t="str">
        <f t="shared" ref="H94:H149" si="2">IF(D94="","",F94*G94)</f>
        <v/>
      </c>
      <c r="I94" s="27"/>
    </row>
    <row r="95" spans="2:9">
      <c r="B95" s="28"/>
      <c r="C95" s="18"/>
      <c r="D95" s="25"/>
      <c r="E95" s="25"/>
      <c r="F95" s="25"/>
      <c r="G95" s="36"/>
      <c r="H95" s="21" t="str">
        <f t="shared" si="2"/>
        <v/>
      </c>
      <c r="I95" s="27"/>
    </row>
    <row r="96" spans="2:9">
      <c r="B96" s="28"/>
      <c r="C96" s="18"/>
      <c r="D96" s="25"/>
      <c r="E96" s="25"/>
      <c r="F96" s="25"/>
      <c r="G96" s="36"/>
      <c r="H96" s="21" t="str">
        <f t="shared" si="2"/>
        <v/>
      </c>
      <c r="I96" s="27"/>
    </row>
    <row r="97" spans="2:9">
      <c r="B97" s="28"/>
      <c r="C97" s="18"/>
      <c r="D97" s="25"/>
      <c r="E97" s="25"/>
      <c r="F97" s="25"/>
      <c r="G97" s="36"/>
      <c r="H97" s="21" t="str">
        <f t="shared" si="2"/>
        <v/>
      </c>
      <c r="I97" s="27"/>
    </row>
    <row r="98" spans="2:9">
      <c r="B98" s="28"/>
      <c r="C98" s="18"/>
      <c r="D98" s="25"/>
      <c r="E98" s="25"/>
      <c r="F98" s="25"/>
      <c r="G98" s="36"/>
      <c r="H98" s="21" t="str">
        <f t="shared" si="2"/>
        <v/>
      </c>
      <c r="I98" s="27"/>
    </row>
    <row r="99" spans="2:9">
      <c r="B99" s="28"/>
      <c r="C99" s="18"/>
      <c r="D99" s="25"/>
      <c r="E99" s="25"/>
      <c r="F99" s="25"/>
      <c r="G99" s="36"/>
      <c r="H99" s="21" t="str">
        <f t="shared" si="2"/>
        <v/>
      </c>
      <c r="I99" s="27"/>
    </row>
    <row r="100" spans="2:9">
      <c r="B100" s="28"/>
      <c r="C100" s="18"/>
      <c r="D100" s="25"/>
      <c r="E100" s="25"/>
      <c r="F100" s="25"/>
      <c r="G100" s="36"/>
      <c r="H100" s="21" t="str">
        <f t="shared" si="2"/>
        <v/>
      </c>
      <c r="I100" s="27"/>
    </row>
    <row r="101" spans="2:9">
      <c r="B101" s="28"/>
      <c r="C101" s="18"/>
      <c r="D101" s="25"/>
      <c r="E101" s="25"/>
      <c r="F101" s="25"/>
      <c r="G101" s="36"/>
      <c r="H101" s="21" t="str">
        <f t="shared" si="2"/>
        <v/>
      </c>
      <c r="I101" s="27"/>
    </row>
    <row r="102" spans="2:9">
      <c r="B102" s="28"/>
      <c r="C102" s="18"/>
      <c r="D102" s="25"/>
      <c r="E102" s="25"/>
      <c r="F102" s="25"/>
      <c r="G102" s="36"/>
      <c r="H102" s="21" t="str">
        <f t="shared" si="2"/>
        <v/>
      </c>
      <c r="I102" s="27"/>
    </row>
    <row r="103" spans="2:9">
      <c r="B103" s="28"/>
      <c r="C103" s="18"/>
      <c r="D103" s="25"/>
      <c r="E103" s="25"/>
      <c r="F103" s="25"/>
      <c r="G103" s="36"/>
      <c r="H103" s="21" t="str">
        <f t="shared" si="2"/>
        <v/>
      </c>
      <c r="I103" s="27"/>
    </row>
    <row r="104" spans="2:9">
      <c r="B104" s="28"/>
      <c r="C104" s="18"/>
      <c r="D104" s="25"/>
      <c r="E104" s="25"/>
      <c r="F104" s="25"/>
      <c r="G104" s="36"/>
      <c r="H104" s="21" t="str">
        <f t="shared" si="2"/>
        <v/>
      </c>
      <c r="I104" s="27"/>
    </row>
    <row r="105" spans="2:9">
      <c r="B105" s="28"/>
      <c r="C105" s="18"/>
      <c r="D105" s="25"/>
      <c r="E105" s="25"/>
      <c r="F105" s="25"/>
      <c r="G105" s="36"/>
      <c r="H105" s="21" t="str">
        <f t="shared" si="2"/>
        <v/>
      </c>
      <c r="I105" s="27"/>
    </row>
    <row r="106" spans="2:9">
      <c r="B106" s="28"/>
      <c r="C106" s="18"/>
      <c r="D106" s="25"/>
      <c r="E106" s="25"/>
      <c r="F106" s="25"/>
      <c r="G106" s="36"/>
      <c r="H106" s="21" t="str">
        <f t="shared" si="2"/>
        <v/>
      </c>
      <c r="I106" s="27"/>
    </row>
    <row r="107" spans="2:9">
      <c r="B107" s="28"/>
      <c r="C107" s="18"/>
      <c r="D107" s="25"/>
      <c r="E107" s="25"/>
      <c r="F107" s="25"/>
      <c r="G107" s="36"/>
      <c r="H107" s="21" t="str">
        <f t="shared" si="2"/>
        <v/>
      </c>
      <c r="I107" s="27"/>
    </row>
    <row r="108" spans="2:9">
      <c r="B108" s="28"/>
      <c r="C108" s="18"/>
      <c r="D108" s="25"/>
      <c r="E108" s="25"/>
      <c r="F108" s="25"/>
      <c r="G108" s="36"/>
      <c r="H108" s="21" t="str">
        <f t="shared" si="2"/>
        <v/>
      </c>
      <c r="I108" s="27"/>
    </row>
    <row r="109" spans="2:9">
      <c r="B109" s="28"/>
      <c r="C109" s="18"/>
      <c r="D109" s="25"/>
      <c r="E109" s="25"/>
      <c r="F109" s="25"/>
      <c r="G109" s="36"/>
      <c r="H109" s="21" t="str">
        <f t="shared" si="2"/>
        <v/>
      </c>
      <c r="I109" s="27"/>
    </row>
    <row r="110" spans="2:9">
      <c r="B110" s="28"/>
      <c r="C110" s="18"/>
      <c r="D110" s="25"/>
      <c r="E110" s="25"/>
      <c r="F110" s="25"/>
      <c r="G110" s="36"/>
      <c r="H110" s="21" t="str">
        <f t="shared" si="2"/>
        <v/>
      </c>
      <c r="I110" s="27"/>
    </row>
    <row r="111" spans="2:9">
      <c r="B111" s="28"/>
      <c r="C111" s="18"/>
      <c r="D111" s="25"/>
      <c r="E111" s="25"/>
      <c r="F111" s="25"/>
      <c r="G111" s="36"/>
      <c r="H111" s="21" t="str">
        <f t="shared" si="2"/>
        <v/>
      </c>
      <c r="I111" s="27"/>
    </row>
    <row r="112" spans="2:9">
      <c r="B112" s="28"/>
      <c r="C112" s="18"/>
      <c r="D112" s="25"/>
      <c r="E112" s="25"/>
      <c r="F112" s="25"/>
      <c r="G112" s="36"/>
      <c r="H112" s="21" t="str">
        <f t="shared" si="2"/>
        <v/>
      </c>
      <c r="I112" s="27"/>
    </row>
    <row r="113" spans="2:9">
      <c r="B113" s="28"/>
      <c r="C113" s="18"/>
      <c r="D113" s="25"/>
      <c r="E113" s="25"/>
      <c r="F113" s="25"/>
      <c r="G113" s="36"/>
      <c r="H113" s="21" t="str">
        <f t="shared" si="2"/>
        <v/>
      </c>
      <c r="I113" s="27"/>
    </row>
    <row r="114" spans="2:9">
      <c r="B114" s="28"/>
      <c r="C114" s="18"/>
      <c r="D114" s="25"/>
      <c r="E114" s="25"/>
      <c r="F114" s="25"/>
      <c r="G114" s="36"/>
      <c r="H114" s="21" t="str">
        <f t="shared" si="2"/>
        <v/>
      </c>
      <c r="I114" s="27"/>
    </row>
    <row r="115" spans="2:9">
      <c r="B115" s="28"/>
      <c r="C115" s="18"/>
      <c r="D115" s="25"/>
      <c r="E115" s="25"/>
      <c r="F115" s="25"/>
      <c r="G115" s="36"/>
      <c r="H115" s="21" t="str">
        <f t="shared" si="2"/>
        <v/>
      </c>
      <c r="I115" s="27"/>
    </row>
    <row r="116" spans="2:9">
      <c r="B116" s="28"/>
      <c r="C116" s="18"/>
      <c r="D116" s="25"/>
      <c r="E116" s="25"/>
      <c r="F116" s="25"/>
      <c r="G116" s="36"/>
      <c r="H116" s="21" t="str">
        <f t="shared" si="2"/>
        <v/>
      </c>
      <c r="I116" s="27"/>
    </row>
    <row r="117" spans="2:9">
      <c r="B117" s="28"/>
      <c r="C117" s="18"/>
      <c r="D117" s="25"/>
      <c r="E117" s="25"/>
      <c r="F117" s="25"/>
      <c r="G117" s="36"/>
      <c r="H117" s="21" t="str">
        <f t="shared" si="2"/>
        <v/>
      </c>
      <c r="I117" s="27"/>
    </row>
    <row r="118" spans="2:9">
      <c r="B118" s="28"/>
      <c r="C118" s="18"/>
      <c r="D118" s="25"/>
      <c r="E118" s="25"/>
      <c r="F118" s="25"/>
      <c r="G118" s="36"/>
      <c r="H118" s="21" t="str">
        <f t="shared" si="2"/>
        <v/>
      </c>
      <c r="I118" s="27"/>
    </row>
    <row r="119" spans="2:9">
      <c r="B119" s="28"/>
      <c r="C119" s="18"/>
      <c r="D119" s="25"/>
      <c r="E119" s="25"/>
      <c r="F119" s="25"/>
      <c r="G119" s="36"/>
      <c r="H119" s="21" t="str">
        <f t="shared" si="2"/>
        <v/>
      </c>
      <c r="I119" s="27"/>
    </row>
    <row r="120" spans="2:9">
      <c r="B120" s="28"/>
      <c r="C120" s="18"/>
      <c r="D120" s="25"/>
      <c r="E120" s="25"/>
      <c r="F120" s="25"/>
      <c r="G120" s="36"/>
      <c r="H120" s="21" t="str">
        <f t="shared" si="2"/>
        <v/>
      </c>
      <c r="I120" s="27"/>
    </row>
    <row r="121" spans="2:9">
      <c r="B121" s="28"/>
      <c r="C121" s="18"/>
      <c r="D121" s="25"/>
      <c r="E121" s="25"/>
      <c r="F121" s="25"/>
      <c r="G121" s="36"/>
      <c r="H121" s="21" t="str">
        <f t="shared" si="2"/>
        <v/>
      </c>
      <c r="I121" s="27"/>
    </row>
    <row r="122" spans="2:9">
      <c r="B122" s="28"/>
      <c r="C122" s="18"/>
      <c r="D122" s="25"/>
      <c r="E122" s="25"/>
      <c r="F122" s="25"/>
      <c r="G122" s="36"/>
      <c r="H122" s="21" t="str">
        <f t="shared" si="2"/>
        <v/>
      </c>
      <c r="I122" s="27"/>
    </row>
    <row r="123" spans="2:9">
      <c r="B123" s="28"/>
      <c r="C123" s="18"/>
      <c r="D123" s="25"/>
      <c r="E123" s="25"/>
      <c r="F123" s="25"/>
      <c r="G123" s="36"/>
      <c r="H123" s="21" t="str">
        <f t="shared" si="2"/>
        <v/>
      </c>
      <c r="I123" s="27"/>
    </row>
    <row r="124" spans="2:9">
      <c r="B124" s="28"/>
      <c r="C124" s="18"/>
      <c r="D124" s="25"/>
      <c r="E124" s="25"/>
      <c r="F124" s="25"/>
      <c r="G124" s="36"/>
      <c r="H124" s="21" t="str">
        <f t="shared" si="2"/>
        <v/>
      </c>
      <c r="I124" s="27"/>
    </row>
    <row r="125" spans="2:9">
      <c r="B125" s="28"/>
      <c r="C125" s="18"/>
      <c r="D125" s="25"/>
      <c r="E125" s="25"/>
      <c r="F125" s="25"/>
      <c r="G125" s="36"/>
      <c r="H125" s="21" t="str">
        <f t="shared" si="2"/>
        <v/>
      </c>
      <c r="I125" s="27"/>
    </row>
    <row r="126" spans="2:9">
      <c r="B126" s="28"/>
      <c r="C126" s="18"/>
      <c r="D126" s="25"/>
      <c r="E126" s="25"/>
      <c r="F126" s="25"/>
      <c r="G126" s="36"/>
      <c r="H126" s="21" t="str">
        <f t="shared" si="2"/>
        <v/>
      </c>
      <c r="I126" s="27"/>
    </row>
    <row r="127" spans="2:9">
      <c r="B127" s="28"/>
      <c r="C127" s="18"/>
      <c r="D127" s="25"/>
      <c r="E127" s="25"/>
      <c r="F127" s="25"/>
      <c r="G127" s="36"/>
      <c r="H127" s="21" t="str">
        <f t="shared" si="2"/>
        <v/>
      </c>
      <c r="I127" s="27"/>
    </row>
    <row r="128" spans="2:9">
      <c r="B128" s="28"/>
      <c r="C128" s="18"/>
      <c r="D128" s="25"/>
      <c r="E128" s="25"/>
      <c r="F128" s="25"/>
      <c r="G128" s="36"/>
      <c r="H128" s="21" t="str">
        <f t="shared" si="2"/>
        <v/>
      </c>
      <c r="I128" s="27"/>
    </row>
    <row r="129" spans="2:9">
      <c r="B129" s="28"/>
      <c r="C129" s="18"/>
      <c r="D129" s="25"/>
      <c r="E129" s="25"/>
      <c r="F129" s="25"/>
      <c r="G129" s="36"/>
      <c r="H129" s="21" t="str">
        <f t="shared" si="2"/>
        <v/>
      </c>
      <c r="I129" s="27"/>
    </row>
    <row r="130" spans="2:9">
      <c r="B130" s="28"/>
      <c r="C130" s="18"/>
      <c r="D130" s="25"/>
      <c r="E130" s="25"/>
      <c r="F130" s="25"/>
      <c r="G130" s="36"/>
      <c r="H130" s="21" t="str">
        <f t="shared" si="2"/>
        <v/>
      </c>
      <c r="I130" s="27"/>
    </row>
    <row r="131" spans="2:9">
      <c r="B131" s="28"/>
      <c r="C131" s="18"/>
      <c r="D131" s="25"/>
      <c r="E131" s="25"/>
      <c r="F131" s="25"/>
      <c r="G131" s="36"/>
      <c r="H131" s="21" t="str">
        <f t="shared" si="2"/>
        <v/>
      </c>
      <c r="I131" s="27"/>
    </row>
    <row r="132" spans="2:9">
      <c r="B132" s="28"/>
      <c r="C132" s="18"/>
      <c r="D132" s="25"/>
      <c r="E132" s="25"/>
      <c r="F132" s="25"/>
      <c r="G132" s="36"/>
      <c r="H132" s="21" t="str">
        <f t="shared" si="2"/>
        <v/>
      </c>
      <c r="I132" s="27"/>
    </row>
    <row r="133" spans="2:9">
      <c r="B133" s="28"/>
      <c r="C133" s="18"/>
      <c r="D133" s="25"/>
      <c r="E133" s="25"/>
      <c r="F133" s="25"/>
      <c r="G133" s="36"/>
      <c r="H133" s="21" t="str">
        <f t="shared" si="2"/>
        <v/>
      </c>
      <c r="I133" s="27"/>
    </row>
    <row r="134" spans="2:9">
      <c r="B134" s="28"/>
      <c r="C134" s="18"/>
      <c r="D134" s="25"/>
      <c r="E134" s="25"/>
      <c r="F134" s="25"/>
      <c r="G134" s="36"/>
      <c r="H134" s="21" t="str">
        <f t="shared" si="2"/>
        <v/>
      </c>
      <c r="I134" s="27"/>
    </row>
    <row r="135" spans="2:9">
      <c r="B135" s="28"/>
      <c r="C135" s="18"/>
      <c r="D135" s="25"/>
      <c r="E135" s="25"/>
      <c r="F135" s="25"/>
      <c r="G135" s="36"/>
      <c r="H135" s="21" t="str">
        <f t="shared" si="2"/>
        <v/>
      </c>
      <c r="I135" s="27"/>
    </row>
    <row r="136" spans="2:9">
      <c r="B136" s="28"/>
      <c r="C136" s="18"/>
      <c r="D136" s="25"/>
      <c r="E136" s="25"/>
      <c r="F136" s="25"/>
      <c r="G136" s="36"/>
      <c r="H136" s="21" t="str">
        <f t="shared" si="2"/>
        <v/>
      </c>
      <c r="I136" s="27"/>
    </row>
    <row r="137" spans="2:9">
      <c r="B137" s="28"/>
      <c r="C137" s="18"/>
      <c r="D137" s="25"/>
      <c r="E137" s="25"/>
      <c r="F137" s="25"/>
      <c r="G137" s="36"/>
      <c r="H137" s="21" t="str">
        <f t="shared" si="2"/>
        <v/>
      </c>
      <c r="I137" s="27"/>
    </row>
    <row r="138" spans="2:9">
      <c r="B138" s="28"/>
      <c r="C138" s="18"/>
      <c r="D138" s="25"/>
      <c r="E138" s="25"/>
      <c r="F138" s="25"/>
      <c r="G138" s="36"/>
      <c r="H138" s="21" t="str">
        <f t="shared" si="2"/>
        <v/>
      </c>
      <c r="I138" s="27"/>
    </row>
    <row r="139" spans="2:9">
      <c r="B139" s="28"/>
      <c r="C139" s="18"/>
      <c r="D139" s="25"/>
      <c r="E139" s="25"/>
      <c r="F139" s="25"/>
      <c r="G139" s="36"/>
      <c r="H139" s="21"/>
      <c r="I139" s="27"/>
    </row>
    <row r="140" spans="2:9">
      <c r="B140" s="28"/>
      <c r="C140" s="18"/>
      <c r="D140" s="25"/>
      <c r="E140" s="25"/>
      <c r="F140" s="25"/>
      <c r="G140" s="36"/>
      <c r="H140" s="21" t="str">
        <f t="shared" si="2"/>
        <v/>
      </c>
      <c r="I140" s="27"/>
    </row>
    <row r="141" spans="2:9">
      <c r="B141" s="28"/>
      <c r="C141" s="18"/>
      <c r="D141" s="25"/>
      <c r="E141" s="25"/>
      <c r="F141" s="25"/>
      <c r="G141" s="36"/>
      <c r="H141" s="21" t="str">
        <f t="shared" si="2"/>
        <v/>
      </c>
      <c r="I141" s="27"/>
    </row>
    <row r="142" spans="2:9">
      <c r="B142" s="28"/>
      <c r="C142" s="18"/>
      <c r="D142" s="25"/>
      <c r="E142" s="25"/>
      <c r="F142" s="25"/>
      <c r="G142" s="36"/>
      <c r="H142" s="21"/>
      <c r="I142" s="27"/>
    </row>
    <row r="143" spans="2:9">
      <c r="B143" s="28"/>
      <c r="C143" s="18"/>
      <c r="D143" s="25"/>
      <c r="E143" s="25"/>
      <c r="F143" s="25"/>
      <c r="G143" s="36"/>
      <c r="H143" s="21" t="str">
        <f t="shared" si="2"/>
        <v/>
      </c>
      <c r="I143" s="27"/>
    </row>
    <row r="144" spans="2:9">
      <c r="B144" s="28"/>
      <c r="C144" s="18"/>
      <c r="D144" s="25"/>
      <c r="E144" s="25"/>
      <c r="F144" s="25"/>
      <c r="G144" s="36"/>
      <c r="H144" s="21" t="str">
        <f t="shared" si="2"/>
        <v/>
      </c>
      <c r="I144" s="27"/>
    </row>
    <row r="145" spans="2:9">
      <c r="B145" s="28"/>
      <c r="C145" s="18"/>
      <c r="D145" s="25"/>
      <c r="E145" s="25"/>
      <c r="F145" s="25"/>
      <c r="G145" s="36"/>
      <c r="H145" s="21" t="str">
        <f t="shared" si="2"/>
        <v/>
      </c>
      <c r="I145" s="27"/>
    </row>
    <row r="146" spans="2:9">
      <c r="B146" s="28"/>
      <c r="C146" s="18"/>
      <c r="D146" s="25"/>
      <c r="E146" s="25"/>
      <c r="F146" s="25"/>
      <c r="G146" s="36"/>
      <c r="H146" s="21" t="str">
        <f t="shared" si="2"/>
        <v/>
      </c>
      <c r="I146" s="27"/>
    </row>
    <row r="147" spans="2:9">
      <c r="B147" s="28"/>
      <c r="C147" s="18"/>
      <c r="D147" s="25"/>
      <c r="E147" s="25"/>
      <c r="F147" s="25"/>
      <c r="G147" s="36"/>
      <c r="H147" s="21" t="str">
        <f t="shared" si="2"/>
        <v/>
      </c>
      <c r="I147" s="27"/>
    </row>
    <row r="148" spans="2:9">
      <c r="B148" s="28"/>
      <c r="C148" s="18"/>
      <c r="D148" s="25"/>
      <c r="E148" s="25"/>
      <c r="F148" s="25"/>
      <c r="G148" s="36"/>
      <c r="H148" s="21" t="str">
        <f t="shared" si="2"/>
        <v/>
      </c>
      <c r="I148" s="27"/>
    </row>
    <row r="149" spans="2:9">
      <c r="B149" s="28"/>
      <c r="C149" s="18"/>
      <c r="D149" s="25"/>
      <c r="E149" s="25"/>
      <c r="F149" s="25"/>
      <c r="G149" s="36"/>
      <c r="H149" s="21" t="str">
        <f t="shared" si="2"/>
        <v/>
      </c>
      <c r="I149" s="27"/>
    </row>
    <row r="150" spans="2:9">
      <c r="B150" s="28"/>
      <c r="C150" s="18"/>
      <c r="D150" s="25"/>
      <c r="E150" s="25"/>
      <c r="F150" s="25"/>
      <c r="G150" s="36"/>
      <c r="H150" s="21"/>
      <c r="I150" s="27"/>
    </row>
    <row r="151" spans="2:9">
      <c r="B151" s="28"/>
      <c r="C151" s="18"/>
      <c r="D151" s="25"/>
      <c r="E151" s="25"/>
      <c r="F151" s="25"/>
      <c r="G151" s="36"/>
      <c r="H151" s="21"/>
      <c r="I151" s="27"/>
    </row>
    <row r="152" spans="2:9" s="48" customFormat="1" ht="24.95" customHeight="1">
      <c r="B152" s="53"/>
      <c r="C152" s="43"/>
      <c r="D152" s="44"/>
      <c r="E152" s="44"/>
      <c r="F152" s="45"/>
      <c r="G152" s="44"/>
      <c r="H152" s="46"/>
      <c r="I152" s="47"/>
    </row>
  </sheetData>
  <mergeCells count="11">
    <mergeCell ref="B80:G80"/>
    <mergeCell ref="H80:H83"/>
    <mergeCell ref="B81:G83"/>
    <mergeCell ref="F1:H1"/>
    <mergeCell ref="B4:G4"/>
    <mergeCell ref="H4:H7"/>
    <mergeCell ref="B5:G7"/>
    <mergeCell ref="B77:E77"/>
    <mergeCell ref="F77:H79"/>
    <mergeCell ref="B78:E78"/>
    <mergeCell ref="B79:E79"/>
  </mergeCells>
  <printOptions horizontalCentered="1"/>
  <pageMargins left="0.25" right="0.25" top="0.75" bottom="0.75" header="0.3" footer="0.3"/>
  <pageSetup paperSize="9" scale="75" firstPageNumber="31" fitToHeight="0" orientation="portrait" cellComments="asDisplayed" useFirstPageNumber="1" r:id="rId1"/>
  <headerFooter>
    <oddHeader xml:space="preserve">&amp;R&amp;"Arial,Bold Italic"
</oddHeader>
  </headerFooter>
  <rowBreaks count="1" manualBreakCount="1">
    <brk id="76" max="8"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H62"/>
  <sheetViews>
    <sheetView view="pageBreakPreview" topLeftCell="A9" zoomScaleNormal="100" zoomScaleSheetLayoutView="100" zoomScalePageLayoutView="150" workbookViewId="0">
      <selection activeCell="B15" sqref="B15"/>
    </sheetView>
  </sheetViews>
  <sheetFormatPr defaultColWidth="8.86328125" defaultRowHeight="12.75"/>
  <cols>
    <col min="1" max="1" width="11.73046875" style="74" customWidth="1"/>
    <col min="2" max="2" width="84.59765625" style="63" customWidth="1"/>
    <col min="3" max="3" width="22.59765625" style="76" customWidth="1"/>
    <col min="4" max="4" width="15.3984375" style="76" customWidth="1"/>
    <col min="5" max="5" width="16.86328125" style="76" customWidth="1"/>
    <col min="6" max="6" width="9.3984375" style="76" customWidth="1"/>
    <col min="7" max="16384" width="8.86328125" style="76"/>
  </cols>
  <sheetData>
    <row r="1" spans="1:8" s="5" customFormat="1" ht="13.15">
      <c r="A1" s="1" t="str">
        <f>C1.2!A1</f>
        <v>NDZ Local Municipality</v>
      </c>
      <c r="B1" s="2"/>
      <c r="C1" s="11" t="s">
        <v>680</v>
      </c>
    </row>
    <row r="2" spans="1:8" s="5" customFormat="1" ht="13.15">
      <c r="A2" s="6" t="str">
        <f>C1.2!A2</f>
        <v>CONCRETE SURFACING OF MQASHENI ACCESS ROAD</v>
      </c>
      <c r="B2" s="2"/>
      <c r="C2" s="4"/>
    </row>
    <row r="3" spans="1:8" s="5" customFormat="1">
      <c r="A3" s="7"/>
      <c r="B3" s="7"/>
      <c r="C3" s="9"/>
    </row>
    <row r="4" spans="1:8" ht="25.5" customHeight="1">
      <c r="A4" s="445" t="s">
        <v>129</v>
      </c>
      <c r="B4" s="446"/>
      <c r="C4" s="447"/>
    </row>
    <row r="5" spans="1:8" ht="20.100000000000001" customHeight="1">
      <c r="A5" s="14" t="s">
        <v>130</v>
      </c>
      <c r="B5" s="14" t="s">
        <v>2</v>
      </c>
      <c r="C5" s="361" t="s">
        <v>7</v>
      </c>
      <c r="H5" s="85"/>
    </row>
    <row r="6" spans="1:8" ht="20.100000000000001" customHeight="1">
      <c r="A6" s="352" t="s">
        <v>141</v>
      </c>
      <c r="B6" s="362" t="s">
        <v>142</v>
      </c>
      <c r="C6" s="354"/>
      <c r="H6" s="85"/>
    </row>
    <row r="7" spans="1:8" ht="20.100000000000001" customHeight="1">
      <c r="A7" s="352" t="s">
        <v>119</v>
      </c>
      <c r="B7" s="362" t="s">
        <v>120</v>
      </c>
      <c r="C7" s="354"/>
    </row>
    <row r="8" spans="1:8" ht="20.100000000000001" customHeight="1">
      <c r="A8" s="352" t="s">
        <v>8</v>
      </c>
      <c r="B8" s="362" t="s">
        <v>9</v>
      </c>
      <c r="C8" s="354"/>
    </row>
    <row r="9" spans="1:8" ht="20.100000000000001" customHeight="1">
      <c r="A9" s="355" t="s">
        <v>175</v>
      </c>
      <c r="B9" s="362" t="s">
        <v>176</v>
      </c>
      <c r="C9" s="354"/>
    </row>
    <row r="10" spans="1:8" ht="20.100000000000001" customHeight="1">
      <c r="A10" s="352" t="s">
        <v>41</v>
      </c>
      <c r="B10" s="362" t="s">
        <v>42</v>
      </c>
      <c r="C10" s="354"/>
    </row>
    <row r="11" spans="1:8" ht="20.100000000000001" customHeight="1">
      <c r="A11" s="352" t="s">
        <v>442</v>
      </c>
      <c r="B11" s="362" t="s">
        <v>281</v>
      </c>
      <c r="C11" s="354"/>
    </row>
    <row r="12" spans="1:8" ht="20.100000000000001" customHeight="1">
      <c r="A12" s="352" t="s">
        <v>469</v>
      </c>
      <c r="B12" s="362" t="s">
        <v>470</v>
      </c>
      <c r="C12" s="354"/>
    </row>
    <row r="13" spans="1:8" ht="20.100000000000001" customHeight="1">
      <c r="A13" s="352" t="s">
        <v>649</v>
      </c>
      <c r="B13" s="362" t="s">
        <v>650</v>
      </c>
      <c r="C13" s="354"/>
    </row>
    <row r="14" spans="1:8" ht="20.100000000000001" customHeight="1">
      <c r="A14" s="352" t="s">
        <v>193</v>
      </c>
      <c r="B14" s="362" t="s">
        <v>194</v>
      </c>
      <c r="C14" s="354"/>
    </row>
    <row r="15" spans="1:8" ht="20.100000000000001" customHeight="1">
      <c r="A15" s="352" t="s">
        <v>232</v>
      </c>
      <c r="B15" s="362" t="s">
        <v>233</v>
      </c>
      <c r="C15" s="354"/>
    </row>
    <row r="16" spans="1:8" ht="25.5">
      <c r="A16" s="352" t="s">
        <v>374</v>
      </c>
      <c r="B16" s="362" t="s">
        <v>373</v>
      </c>
      <c r="C16" s="354"/>
    </row>
    <row r="17" spans="1:4" ht="20.100000000000001" customHeight="1">
      <c r="A17" s="352" t="s">
        <v>53</v>
      </c>
      <c r="B17" s="362" t="s">
        <v>54</v>
      </c>
      <c r="C17" s="354"/>
    </row>
    <row r="18" spans="1:4" ht="20.100000000000001" customHeight="1">
      <c r="A18" s="352" t="s">
        <v>491</v>
      </c>
      <c r="B18" s="362" t="s">
        <v>492</v>
      </c>
      <c r="C18" s="354"/>
    </row>
    <row r="19" spans="1:4" ht="20.100000000000001" customHeight="1">
      <c r="A19" s="352" t="s">
        <v>77</v>
      </c>
      <c r="B19" s="362" t="s">
        <v>78</v>
      </c>
      <c r="C19" s="354"/>
    </row>
    <row r="20" spans="1:4" ht="20.100000000000001" customHeight="1">
      <c r="A20" s="352" t="s">
        <v>563</v>
      </c>
      <c r="B20" s="362" t="s">
        <v>564</v>
      </c>
      <c r="C20" s="354"/>
    </row>
    <row r="21" spans="1:4" ht="20.100000000000001" customHeight="1">
      <c r="A21" s="352" t="s">
        <v>583</v>
      </c>
      <c r="B21" s="362" t="s">
        <v>584</v>
      </c>
      <c r="C21" s="354"/>
    </row>
    <row r="22" spans="1:4" ht="20.100000000000001" customHeight="1">
      <c r="A22" s="352" t="s">
        <v>541</v>
      </c>
      <c r="B22" s="362" t="s">
        <v>539</v>
      </c>
      <c r="C22" s="354"/>
    </row>
    <row r="23" spans="1:4" ht="20.100000000000001" customHeight="1">
      <c r="A23" s="352" t="s">
        <v>348</v>
      </c>
      <c r="B23" s="362" t="s">
        <v>347</v>
      </c>
      <c r="C23" s="354"/>
    </row>
    <row r="24" spans="1:4" ht="20.100000000000001" customHeight="1">
      <c r="A24" s="352" t="s">
        <v>293</v>
      </c>
      <c r="B24" s="362" t="s">
        <v>294</v>
      </c>
      <c r="C24" s="354"/>
    </row>
    <row r="25" spans="1:4" ht="20.100000000000001" customHeight="1">
      <c r="A25" s="352" t="s">
        <v>661</v>
      </c>
      <c r="B25" s="362" t="s">
        <v>662</v>
      </c>
      <c r="C25" s="354"/>
    </row>
    <row r="26" spans="1:4" ht="20.100000000000001" customHeight="1">
      <c r="A26" s="352" t="s">
        <v>311</v>
      </c>
      <c r="B26" s="362" t="s">
        <v>312</v>
      </c>
      <c r="C26" s="354"/>
    </row>
    <row r="27" spans="1:4" ht="20.100000000000001" customHeight="1">
      <c r="A27" s="352" t="s">
        <v>326</v>
      </c>
      <c r="B27" s="362" t="s">
        <v>327</v>
      </c>
      <c r="C27" s="354"/>
    </row>
    <row r="28" spans="1:4" ht="20.100000000000001" customHeight="1">
      <c r="A28" s="352" t="s">
        <v>144</v>
      </c>
      <c r="B28" s="362" t="s">
        <v>145</v>
      </c>
      <c r="C28" s="354"/>
      <c r="D28" s="270"/>
    </row>
    <row r="29" spans="1:4" ht="20.100000000000001" customHeight="1">
      <c r="A29" s="352" t="s">
        <v>96</v>
      </c>
      <c r="B29" s="353" t="s">
        <v>97</v>
      </c>
      <c r="C29" s="367"/>
      <c r="D29" s="270"/>
    </row>
    <row r="30" spans="1:4" ht="20.100000000000001" customHeight="1">
      <c r="A30" s="352"/>
      <c r="B30" s="353"/>
      <c r="C30" s="367"/>
      <c r="D30" s="270"/>
    </row>
    <row r="31" spans="1:4" ht="20.100000000000001" customHeight="1">
      <c r="A31" s="352"/>
      <c r="B31" s="353"/>
      <c r="C31" s="367"/>
      <c r="D31" s="270"/>
    </row>
    <row r="32" spans="1:4" ht="20.100000000000001" customHeight="1">
      <c r="A32" s="352"/>
      <c r="B32" s="353"/>
      <c r="C32" s="367"/>
      <c r="D32" s="270"/>
    </row>
    <row r="33" spans="1:4" ht="20.100000000000001" customHeight="1">
      <c r="A33" s="352"/>
      <c r="B33" s="353"/>
      <c r="C33" s="367"/>
      <c r="D33" s="270"/>
    </row>
    <row r="34" spans="1:4" ht="20.100000000000001" customHeight="1">
      <c r="A34" s="352"/>
      <c r="B34" s="353"/>
      <c r="C34" s="354"/>
      <c r="D34" s="270"/>
    </row>
    <row r="35" spans="1:4" ht="20.100000000000001" customHeight="1">
      <c r="A35" s="352"/>
      <c r="B35" s="353"/>
      <c r="C35" s="367"/>
      <c r="D35" s="270"/>
    </row>
    <row r="36" spans="1:4" ht="20.100000000000001" customHeight="1">
      <c r="A36" s="352"/>
      <c r="B36" s="353"/>
      <c r="C36" s="367"/>
      <c r="D36" s="270"/>
    </row>
    <row r="37" spans="1:4" ht="20.100000000000001" customHeight="1">
      <c r="A37" s="352"/>
      <c r="B37" s="353"/>
      <c r="C37" s="367"/>
      <c r="D37" s="270"/>
    </row>
    <row r="38" spans="1:4" ht="20.100000000000001" customHeight="1">
      <c r="A38" s="352"/>
      <c r="B38" s="353"/>
      <c r="C38" s="367"/>
      <c r="D38" s="270"/>
    </row>
    <row r="39" spans="1:4" ht="20.100000000000001" customHeight="1">
      <c r="A39" s="352"/>
      <c r="B39" s="353"/>
      <c r="C39" s="367"/>
      <c r="D39" s="270"/>
    </row>
    <row r="40" spans="1:4" ht="20.100000000000001" customHeight="1">
      <c r="A40" s="352"/>
      <c r="B40" s="353"/>
      <c r="C40" s="367"/>
      <c r="D40" s="270"/>
    </row>
    <row r="41" spans="1:4" ht="20.100000000000001" customHeight="1">
      <c r="A41" s="352"/>
      <c r="B41" s="353"/>
      <c r="C41" s="367"/>
      <c r="D41" s="270"/>
    </row>
    <row r="42" spans="1:4" ht="20.100000000000001" customHeight="1">
      <c r="A42" s="352"/>
      <c r="B42" s="353"/>
      <c r="C42" s="367"/>
      <c r="D42" s="270"/>
    </row>
    <row r="43" spans="1:4" ht="20.100000000000001" customHeight="1">
      <c r="A43" s="352"/>
      <c r="B43" s="353"/>
      <c r="C43" s="367"/>
      <c r="D43" s="270"/>
    </row>
    <row r="44" spans="1:4" ht="20.100000000000001" customHeight="1">
      <c r="A44" s="352"/>
      <c r="B44" s="353"/>
      <c r="C44" s="367"/>
      <c r="D44" s="270"/>
    </row>
    <row r="45" spans="1:4" ht="20.100000000000001" customHeight="1">
      <c r="A45" s="352"/>
      <c r="B45" s="353"/>
      <c r="C45" s="367"/>
      <c r="D45" s="270"/>
    </row>
    <row r="46" spans="1:4" ht="20.100000000000001" customHeight="1">
      <c r="A46" s="352"/>
      <c r="B46" s="353"/>
      <c r="C46" s="367"/>
      <c r="D46" s="270"/>
    </row>
    <row r="47" spans="1:4" ht="20.100000000000001" customHeight="1">
      <c r="A47" s="352"/>
      <c r="B47" s="353"/>
      <c r="C47" s="367"/>
      <c r="D47" s="270"/>
    </row>
    <row r="48" spans="1:4" ht="20.100000000000001" customHeight="1">
      <c r="A48" s="352"/>
      <c r="B48" s="353"/>
      <c r="C48" s="367"/>
      <c r="D48" s="270"/>
    </row>
    <row r="49" spans="1:5" ht="20.100000000000001" customHeight="1">
      <c r="A49" s="352"/>
      <c r="B49" s="353"/>
      <c r="C49" s="367"/>
      <c r="D49" s="270"/>
    </row>
    <row r="50" spans="1:5" ht="20.100000000000001" customHeight="1">
      <c r="A50" s="352"/>
      <c r="B50" s="353"/>
      <c r="C50" s="367"/>
      <c r="D50" s="270"/>
    </row>
    <row r="51" spans="1:5" ht="20.100000000000001" customHeight="1">
      <c r="A51" s="352"/>
      <c r="B51" s="353"/>
      <c r="C51" s="367"/>
      <c r="D51" s="270"/>
    </row>
    <row r="52" spans="1:5" ht="20.100000000000001" customHeight="1">
      <c r="A52" s="352"/>
      <c r="B52" s="353"/>
      <c r="C52" s="367"/>
      <c r="D52" s="270"/>
    </row>
    <row r="53" spans="1:5" ht="20.100000000000001" customHeight="1">
      <c r="A53" s="352"/>
      <c r="B53" s="362"/>
      <c r="C53" s="368"/>
      <c r="D53" s="270"/>
      <c r="E53" s="270"/>
    </row>
    <row r="54" spans="1:5" ht="20.100000000000001" customHeight="1">
      <c r="A54" s="369"/>
      <c r="B54" s="360" t="s">
        <v>536</v>
      </c>
      <c r="C54" s="368">
        <f>SUM(C14:C28)+C6+C7+C8+C9+C10</f>
        <v>0</v>
      </c>
      <c r="D54" s="271"/>
      <c r="E54" s="271"/>
    </row>
    <row r="55" spans="1:5">
      <c r="D55" s="271"/>
      <c r="E55" s="271"/>
    </row>
    <row r="56" spans="1:5">
      <c r="C56" s="336"/>
      <c r="D56" s="271"/>
      <c r="E56" s="271"/>
    </row>
    <row r="58" spans="1:5">
      <c r="D58" s="336"/>
    </row>
    <row r="62" spans="1:5">
      <c r="D62" s="336"/>
    </row>
  </sheetData>
  <mergeCells count="1">
    <mergeCell ref="A4:C4"/>
  </mergeCells>
  <phoneticPr fontId="25" type="noConversion"/>
  <pageMargins left="0.23622047244094491" right="0.23622047244094491" top="0.74803149606299213" bottom="0.74803149606299213" header="0.31496062992125984" footer="0.31496062992125984"/>
  <pageSetup paperSize="9" scale="75" firstPageNumber="32" orientation="portrait" cellComments="asDisplayed" r:id="rId1"/>
  <headerFooter alignWithMargins="0">
    <oddHeader xml:space="preserve">&amp;R&amp;"Arial,Bold Italic"
</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B1:O38"/>
  <sheetViews>
    <sheetView view="pageBreakPreview" zoomScaleNormal="100" zoomScaleSheetLayoutView="100" zoomScalePageLayoutView="150" workbookViewId="0">
      <selection activeCell="B15" sqref="B15:F15"/>
    </sheetView>
  </sheetViews>
  <sheetFormatPr defaultColWidth="8.86328125" defaultRowHeight="14.25"/>
  <cols>
    <col min="1" max="1" width="0.86328125" style="76" customWidth="1"/>
    <col min="2" max="2" width="11.73046875" style="74" customWidth="1"/>
    <col min="3" max="3" width="45.73046875" style="63" customWidth="1"/>
    <col min="4" max="4" width="12.265625" style="63" customWidth="1"/>
    <col min="5" max="5" width="5.73046875" style="87" hidden="1" customWidth="1"/>
    <col min="6" max="7" width="15.73046875" style="76" customWidth="1"/>
    <col min="8" max="8" width="4.265625" style="85" customWidth="1"/>
    <col min="9" max="9" width="0.86328125" style="76" customWidth="1"/>
    <col min="10" max="10" width="8.86328125" style="76"/>
    <col min="11" max="11" width="15.3984375" style="76" customWidth="1"/>
    <col min="12" max="12" width="12.59765625" style="76" customWidth="1"/>
    <col min="13" max="13" width="9.3984375" style="76" customWidth="1"/>
    <col min="14" max="16384" width="8.86328125" style="76"/>
  </cols>
  <sheetData>
    <row r="1" spans="2:15" s="5" customFormat="1" ht="13.15">
      <c r="B1" s="1" t="str">
        <f>'Section Summary'!A1</f>
        <v>NDZ Local Municipality</v>
      </c>
      <c r="C1" s="2"/>
      <c r="D1" s="3"/>
      <c r="E1" s="3"/>
      <c r="F1" s="403" t="str">
        <f>C1.2!E1</f>
        <v>CONTRACT No. PWBS-B022/23/24</v>
      </c>
      <c r="G1" s="403"/>
      <c r="H1" s="403"/>
      <c r="I1" s="4"/>
    </row>
    <row r="2" spans="2:15" s="5" customFormat="1" ht="13.15">
      <c r="B2" s="6" t="str">
        <f>C1.2!A2</f>
        <v>CONCRETE SURFACING OF MQASHENI ACCESS ROAD</v>
      </c>
      <c r="C2" s="2"/>
      <c r="D2" s="3"/>
      <c r="E2" s="3"/>
      <c r="F2" s="3"/>
      <c r="H2" s="4"/>
      <c r="I2" s="4"/>
    </row>
    <row r="3" spans="2:15" s="5" customFormat="1" ht="12.75">
      <c r="B3" s="7"/>
      <c r="C3" s="7"/>
      <c r="D3" s="8"/>
      <c r="E3" s="8"/>
      <c r="F3" s="8"/>
      <c r="G3" s="9"/>
      <c r="H3" s="10"/>
      <c r="I3" s="4"/>
    </row>
    <row r="4" spans="2:15" s="5" customFormat="1" ht="7.5" customHeight="1">
      <c r="B4" s="399"/>
      <c r="C4" s="400"/>
      <c r="D4" s="400"/>
      <c r="E4" s="400"/>
      <c r="F4" s="400"/>
      <c r="G4" s="400"/>
      <c r="H4" s="470"/>
      <c r="J4" s="4"/>
      <c r="K4" s="4"/>
      <c r="L4" s="3"/>
    </row>
    <row r="5" spans="2:15" ht="12.75" customHeight="1">
      <c r="B5" s="399"/>
      <c r="C5" s="400"/>
      <c r="D5" s="400"/>
      <c r="E5" s="400"/>
      <c r="F5" s="400"/>
      <c r="G5" s="400"/>
      <c r="H5" s="470"/>
    </row>
    <row r="6" spans="2:15" ht="7.5" customHeight="1">
      <c r="B6" s="401"/>
      <c r="C6" s="402"/>
      <c r="D6" s="402"/>
      <c r="E6" s="402"/>
      <c r="F6" s="402"/>
      <c r="G6" s="402"/>
      <c r="H6" s="471"/>
    </row>
    <row r="7" spans="2:15" ht="25.5" customHeight="1">
      <c r="B7" s="445" t="s">
        <v>132</v>
      </c>
      <c r="C7" s="446"/>
      <c r="D7" s="446"/>
      <c r="E7" s="446"/>
      <c r="F7" s="446"/>
      <c r="G7" s="446"/>
      <c r="H7" s="447"/>
    </row>
    <row r="8" spans="2:15" ht="20.100000000000001" customHeight="1">
      <c r="B8" s="472" t="s">
        <v>133</v>
      </c>
      <c r="C8" s="473"/>
      <c r="D8" s="473"/>
      <c r="E8" s="474"/>
      <c r="F8" s="14" t="s">
        <v>131</v>
      </c>
      <c r="G8" s="473" t="s">
        <v>7</v>
      </c>
      <c r="H8" s="474"/>
      <c r="O8" s="85"/>
    </row>
    <row r="9" spans="2:15" ht="20.100000000000001" customHeight="1">
      <c r="B9" s="477" t="s">
        <v>590</v>
      </c>
      <c r="C9" s="478"/>
      <c r="D9" s="478"/>
      <c r="E9" s="280"/>
      <c r="F9" s="26"/>
      <c r="G9" s="475"/>
      <c r="H9" s="476"/>
      <c r="K9" s="270"/>
      <c r="O9" s="85"/>
    </row>
    <row r="10" spans="2:15" ht="20.100000000000001" customHeight="1">
      <c r="B10" s="481"/>
      <c r="C10" s="482"/>
      <c r="D10" s="482"/>
      <c r="E10" s="483"/>
      <c r="F10" s="26"/>
      <c r="G10" s="484"/>
      <c r="H10" s="485"/>
    </row>
    <row r="11" spans="2:15" s="48" customFormat="1" ht="20.100000000000001" customHeight="1">
      <c r="B11" s="414" t="s">
        <v>134</v>
      </c>
      <c r="C11" s="415"/>
      <c r="D11" s="415"/>
      <c r="E11" s="415"/>
      <c r="F11" s="415"/>
      <c r="G11" s="479"/>
      <c r="H11" s="480"/>
      <c r="I11" s="47"/>
    </row>
    <row r="12" spans="2:15" s="48" customFormat="1" ht="20.100000000000001" customHeight="1">
      <c r="B12" s="486" t="str">
        <f>"CONTINGENCIES ("&amp;TEXT(J12,"0.0%")&amp;" of Subtotal 1)"</f>
        <v>CONTINGENCIES (10.0% of Subtotal 1)</v>
      </c>
      <c r="C12" s="487"/>
      <c r="D12" s="487"/>
      <c r="E12" s="487"/>
      <c r="F12" s="487"/>
      <c r="G12" s="488"/>
      <c r="H12" s="489"/>
      <c r="I12" s="47"/>
      <c r="J12" s="88">
        <v>0.1</v>
      </c>
    </row>
    <row r="13" spans="2:15" s="48" customFormat="1" ht="20.100000000000001" customHeight="1">
      <c r="B13" s="414" t="s">
        <v>135</v>
      </c>
      <c r="C13" s="415"/>
      <c r="D13" s="415"/>
      <c r="E13" s="415"/>
      <c r="F13" s="415"/>
      <c r="G13" s="479"/>
      <c r="H13" s="480"/>
      <c r="I13" s="47"/>
    </row>
    <row r="14" spans="2:15" s="48" customFormat="1" ht="20.100000000000001" customHeight="1">
      <c r="B14" s="486" t="s">
        <v>186</v>
      </c>
      <c r="C14" s="487"/>
      <c r="D14" s="487"/>
      <c r="E14" s="487"/>
      <c r="F14" s="487"/>
      <c r="G14" s="488"/>
      <c r="H14" s="489"/>
      <c r="I14" s="47"/>
      <c r="J14" s="88">
        <v>0.15</v>
      </c>
      <c r="K14" s="143"/>
    </row>
    <row r="15" spans="2:15" s="48" customFormat="1" ht="20.100000000000001" customHeight="1">
      <c r="B15" s="414" t="s">
        <v>591</v>
      </c>
      <c r="C15" s="415"/>
      <c r="D15" s="415"/>
      <c r="E15" s="415"/>
      <c r="F15" s="415"/>
      <c r="G15" s="479"/>
      <c r="H15" s="480"/>
      <c r="I15" s="47"/>
      <c r="K15" s="143"/>
      <c r="L15" s="143"/>
    </row>
    <row r="17" spans="2:8" ht="69.95" customHeight="1">
      <c r="B17" s="491" t="s">
        <v>136</v>
      </c>
      <c r="C17" s="491"/>
      <c r="D17" s="491"/>
      <c r="E17" s="491"/>
      <c r="F17" s="491"/>
      <c r="G17" s="491"/>
      <c r="H17" s="491"/>
    </row>
    <row r="18" spans="2:8" ht="69.95" customHeight="1">
      <c r="B18" s="89"/>
      <c r="C18" s="89"/>
      <c r="D18" s="89"/>
      <c r="E18" s="89"/>
      <c r="F18" s="89"/>
      <c r="G18" s="89"/>
      <c r="H18" s="89"/>
    </row>
    <row r="19" spans="2:8" ht="69.95" customHeight="1">
      <c r="B19" s="89"/>
      <c r="C19" s="89"/>
      <c r="D19" s="89"/>
      <c r="E19" s="89"/>
      <c r="F19" s="89"/>
      <c r="G19" s="89"/>
      <c r="H19" s="89"/>
    </row>
    <row r="20" spans="2:8" ht="12.75">
      <c r="B20" s="89"/>
      <c r="C20" s="89"/>
      <c r="D20" s="89"/>
      <c r="E20" s="89"/>
      <c r="F20" s="89"/>
      <c r="G20" s="89"/>
      <c r="H20" s="89"/>
    </row>
    <row r="21" spans="2:8" ht="13.15">
      <c r="B21" s="492" t="s">
        <v>137</v>
      </c>
      <c r="C21" s="492"/>
      <c r="D21" s="492"/>
      <c r="E21" s="492"/>
      <c r="F21" s="492"/>
      <c r="G21" s="492"/>
      <c r="H21" s="492"/>
    </row>
    <row r="22" spans="2:8" ht="45" customHeight="1" thickBot="1">
      <c r="B22" s="490" t="s">
        <v>138</v>
      </c>
      <c r="C22" s="490"/>
      <c r="D22" s="490"/>
      <c r="E22" s="490"/>
      <c r="F22" s="490"/>
      <c r="G22" s="490"/>
      <c r="H22" s="490"/>
    </row>
    <row r="23" spans="2:8" thickBot="1">
      <c r="B23" s="464" t="s">
        <v>189</v>
      </c>
      <c r="C23" s="465"/>
      <c r="D23" s="123"/>
      <c r="E23" s="464" t="s">
        <v>188</v>
      </c>
      <c r="F23" s="466"/>
      <c r="G23" s="466"/>
      <c r="H23" s="465"/>
    </row>
    <row r="24" spans="2:8" ht="12.75">
      <c r="B24" s="450" t="s">
        <v>150</v>
      </c>
      <c r="C24" s="451"/>
      <c r="D24" s="124"/>
      <c r="E24" s="467" t="s">
        <v>151</v>
      </c>
      <c r="F24" s="468"/>
      <c r="G24" s="468"/>
      <c r="H24" s="469"/>
    </row>
    <row r="25" spans="2:8" ht="15.4">
      <c r="B25" s="98"/>
      <c r="C25" s="99"/>
      <c r="D25" s="125"/>
      <c r="E25" s="100"/>
      <c r="F25" s="449"/>
      <c r="G25" s="449"/>
      <c r="H25" s="101"/>
    </row>
    <row r="26" spans="2:8" ht="12.75">
      <c r="B26" s="450" t="s">
        <v>152</v>
      </c>
      <c r="C26" s="451"/>
      <c r="D26" s="124"/>
      <c r="E26" s="452" t="s">
        <v>153</v>
      </c>
      <c r="F26" s="453"/>
      <c r="G26" s="453"/>
      <c r="H26" s="454"/>
    </row>
    <row r="27" spans="2:8" ht="15.4">
      <c r="B27" s="102"/>
      <c r="C27" s="99"/>
      <c r="D27" s="126"/>
      <c r="E27" s="104"/>
      <c r="F27" s="463"/>
      <c r="G27" s="463"/>
      <c r="H27" s="101"/>
    </row>
    <row r="28" spans="2:8" ht="12.75">
      <c r="B28" s="450" t="s">
        <v>154</v>
      </c>
      <c r="C28" s="451"/>
      <c r="D28" s="124"/>
      <c r="E28" s="452" t="s">
        <v>154</v>
      </c>
      <c r="F28" s="453"/>
      <c r="G28" s="453"/>
      <c r="H28" s="454"/>
    </row>
    <row r="29" spans="2:8" ht="15.4" thickBot="1">
      <c r="B29" s="105"/>
      <c r="C29" s="106"/>
      <c r="D29" s="126"/>
      <c r="E29" s="107"/>
      <c r="F29" s="108"/>
      <c r="G29" s="109"/>
      <c r="H29" s="110"/>
    </row>
    <row r="30" spans="2:8" ht="14.65" thickBot="1">
      <c r="B30" s="111"/>
      <c r="C30" s="112"/>
      <c r="D30" s="103"/>
      <c r="E30" s="103"/>
      <c r="F30" s="103"/>
      <c r="G30" s="97"/>
      <c r="H30" s="113"/>
    </row>
    <row r="31" spans="2:8" thickBot="1">
      <c r="B31" s="456" t="s">
        <v>187</v>
      </c>
      <c r="C31" s="457"/>
      <c r="D31" s="127"/>
      <c r="E31" s="458" t="s">
        <v>155</v>
      </c>
      <c r="F31" s="459"/>
      <c r="G31" s="459"/>
      <c r="H31" s="460"/>
    </row>
    <row r="32" spans="2:8">
      <c r="B32" s="98"/>
      <c r="C32" s="99"/>
      <c r="D32" s="114"/>
      <c r="E32" s="115"/>
      <c r="F32" s="461"/>
      <c r="G32" s="462"/>
      <c r="H32" s="122"/>
    </row>
    <row r="33" spans="2:8" ht="12.75">
      <c r="B33" s="450" t="s">
        <v>150</v>
      </c>
      <c r="C33" s="451"/>
      <c r="D33" s="124"/>
      <c r="E33" s="452" t="s">
        <v>151</v>
      </c>
      <c r="F33" s="453"/>
      <c r="G33" s="453"/>
      <c r="H33" s="454"/>
    </row>
    <row r="34" spans="2:8" ht="15">
      <c r="B34" s="98"/>
      <c r="C34" s="99"/>
      <c r="D34" s="128"/>
      <c r="E34" s="115"/>
      <c r="F34" s="449"/>
      <c r="G34" s="449"/>
      <c r="H34" s="116"/>
    </row>
    <row r="35" spans="2:8" ht="12.75">
      <c r="B35" s="450" t="s">
        <v>156</v>
      </c>
      <c r="C35" s="451"/>
      <c r="D35" s="128"/>
      <c r="E35" s="452" t="s">
        <v>157</v>
      </c>
      <c r="F35" s="453"/>
      <c r="G35" s="453"/>
      <c r="H35" s="454"/>
    </row>
    <row r="36" spans="2:8" ht="15.4">
      <c r="B36" s="98"/>
      <c r="C36" s="99"/>
      <c r="D36" s="114"/>
      <c r="E36" s="115"/>
      <c r="F36" s="455"/>
      <c r="G36" s="449"/>
      <c r="H36" s="101"/>
    </row>
    <row r="37" spans="2:8" ht="12.75">
      <c r="B37" s="450" t="s">
        <v>154</v>
      </c>
      <c r="C37" s="451"/>
      <c r="D37" s="124"/>
      <c r="E37" s="452" t="s">
        <v>154</v>
      </c>
      <c r="F37" s="453"/>
      <c r="G37" s="453"/>
      <c r="H37" s="454"/>
    </row>
    <row r="38" spans="2:8" ht="15.4" thickBot="1">
      <c r="B38" s="105"/>
      <c r="C38" s="117"/>
      <c r="D38" s="125"/>
      <c r="E38" s="118"/>
      <c r="F38" s="448"/>
      <c r="G38" s="448"/>
      <c r="H38" s="110"/>
    </row>
  </sheetData>
  <mergeCells count="45">
    <mergeCell ref="B22:H22"/>
    <mergeCell ref="B14:F14"/>
    <mergeCell ref="G14:H14"/>
    <mergeCell ref="B15:F15"/>
    <mergeCell ref="G15:H15"/>
    <mergeCell ref="B17:H17"/>
    <mergeCell ref="B21:H21"/>
    <mergeCell ref="G9:H9"/>
    <mergeCell ref="B9:D9"/>
    <mergeCell ref="B13:F13"/>
    <mergeCell ref="G13:H13"/>
    <mergeCell ref="B10:E10"/>
    <mergeCell ref="G10:H10"/>
    <mergeCell ref="B11:F11"/>
    <mergeCell ref="G11:H11"/>
    <mergeCell ref="B12:F12"/>
    <mergeCell ref="G12:H12"/>
    <mergeCell ref="F1:H1"/>
    <mergeCell ref="B4:G6"/>
    <mergeCell ref="H4:H6"/>
    <mergeCell ref="B7:H7"/>
    <mergeCell ref="B8:E8"/>
    <mergeCell ref="G8:H8"/>
    <mergeCell ref="B23:C23"/>
    <mergeCell ref="E23:H23"/>
    <mergeCell ref="B24:C24"/>
    <mergeCell ref="E24:H24"/>
    <mergeCell ref="F25:G25"/>
    <mergeCell ref="B26:C26"/>
    <mergeCell ref="E26:H26"/>
    <mergeCell ref="F27:G27"/>
    <mergeCell ref="B28:C28"/>
    <mergeCell ref="E28:H28"/>
    <mergeCell ref="B31:C31"/>
    <mergeCell ref="E31:H31"/>
    <mergeCell ref="F32:G32"/>
    <mergeCell ref="B33:C33"/>
    <mergeCell ref="E33:H33"/>
    <mergeCell ref="F38:G38"/>
    <mergeCell ref="F34:G34"/>
    <mergeCell ref="B35:C35"/>
    <mergeCell ref="E35:H35"/>
    <mergeCell ref="F36:G36"/>
    <mergeCell ref="B37:C37"/>
    <mergeCell ref="E37:H37"/>
  </mergeCells>
  <pageMargins left="0.23622047244094491" right="0.23622047244094491" top="0.74803149606299213" bottom="0.74803149606299213" header="0.31496062992125984" footer="0.31496062992125984"/>
  <pageSetup paperSize="9" scale="75" firstPageNumber="32" orientation="portrait" cellComments="asDisplayed" r:id="rId1"/>
  <headerFooter alignWithMargins="0">
    <oddHeader xml:space="preserve">&amp;R&amp;"Arial,Bold Italic"
</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workbookViewId="0">
      <selection activeCell="D26" sqref="D26"/>
    </sheetView>
  </sheetViews>
  <sheetFormatPr defaultRowHeight="14.25"/>
  <cols>
    <col min="2" max="2" width="38.59765625" customWidth="1"/>
    <col min="3" max="3" width="14.1328125" customWidth="1"/>
    <col min="4" max="4" width="53.265625" customWidth="1"/>
    <col min="5" max="5" width="16.73046875" customWidth="1"/>
  </cols>
  <sheetData>
    <row r="1" spans="1:6" ht="24" customHeight="1">
      <c r="A1" s="493" t="s">
        <v>158</v>
      </c>
      <c r="B1" s="494"/>
      <c r="C1" s="494"/>
      <c r="D1" s="494"/>
    </row>
    <row r="2" spans="1:6" ht="15">
      <c r="A2" s="495" t="s">
        <v>159</v>
      </c>
      <c r="B2" s="496"/>
      <c r="C2" s="496"/>
      <c r="D2" s="497"/>
    </row>
    <row r="3" spans="1:6" ht="15">
      <c r="A3" s="495" t="s">
        <v>160</v>
      </c>
      <c r="B3" s="496"/>
      <c r="C3" s="498"/>
      <c r="D3" s="119"/>
    </row>
    <row r="4" spans="1:6" ht="15">
      <c r="A4" s="495" t="s">
        <v>161</v>
      </c>
      <c r="B4" s="496"/>
      <c r="C4" s="498"/>
      <c r="D4" s="119"/>
    </row>
    <row r="5" spans="1:6" ht="15">
      <c r="A5" s="495" t="s">
        <v>162</v>
      </c>
      <c r="B5" s="496"/>
      <c r="C5" s="498"/>
      <c r="D5" s="119"/>
    </row>
    <row r="7" spans="1:6">
      <c r="A7" s="49" t="s">
        <v>1</v>
      </c>
      <c r="B7" s="14" t="s">
        <v>2</v>
      </c>
      <c r="C7" s="14" t="s">
        <v>3</v>
      </c>
      <c r="D7" s="14" t="s">
        <v>163</v>
      </c>
      <c r="E7" s="121" t="s">
        <v>166</v>
      </c>
      <c r="F7" s="120"/>
    </row>
    <row r="8" spans="1:6">
      <c r="A8" s="23" t="s">
        <v>8</v>
      </c>
      <c r="B8" s="24" t="s">
        <v>9</v>
      </c>
      <c r="C8" s="25"/>
    </row>
    <row r="9" spans="1:6">
      <c r="A9" s="28"/>
      <c r="B9" s="18"/>
      <c r="C9" s="25"/>
    </row>
    <row r="10" spans="1:6">
      <c r="A10" s="28" t="s">
        <v>20</v>
      </c>
      <c r="B10" s="18" t="s">
        <v>21</v>
      </c>
      <c r="C10" s="25"/>
    </row>
    <row r="11" spans="1:6">
      <c r="A11" s="28"/>
      <c r="B11" s="18"/>
      <c r="C11" s="25"/>
    </row>
    <row r="12" spans="1:6" ht="25.5">
      <c r="A12" s="28" t="s">
        <v>24</v>
      </c>
      <c r="B12" s="18" t="s">
        <v>25</v>
      </c>
      <c r="C12" s="25"/>
    </row>
    <row r="13" spans="1:6">
      <c r="A13" s="28"/>
      <c r="B13" s="18"/>
      <c r="C13" s="25"/>
    </row>
    <row r="14" spans="1:6" ht="25.5">
      <c r="A14" s="28" t="s">
        <v>11</v>
      </c>
      <c r="B14" s="18" t="s">
        <v>26</v>
      </c>
      <c r="C14" s="25" t="s">
        <v>27</v>
      </c>
    </row>
    <row r="15" spans="1:6">
      <c r="A15" s="28"/>
      <c r="B15" s="18"/>
      <c r="C15" s="25"/>
    </row>
    <row r="16" spans="1:6">
      <c r="A16" s="28" t="s">
        <v>28</v>
      </c>
      <c r="B16" s="18" t="s">
        <v>29</v>
      </c>
      <c r="C16" s="25" t="s">
        <v>30</v>
      </c>
      <c r="D16" t="s">
        <v>164</v>
      </c>
      <c r="E16" t="s">
        <v>165</v>
      </c>
    </row>
    <row r="17" spans="1:3">
      <c r="A17" s="28"/>
      <c r="B17" s="18"/>
      <c r="C17" s="25"/>
    </row>
    <row r="18" spans="1:3">
      <c r="A18" s="28"/>
      <c r="B18" s="18"/>
      <c r="C18" s="25"/>
    </row>
    <row r="19" spans="1:3">
      <c r="A19" s="28"/>
      <c r="B19" s="18"/>
      <c r="C19" s="25"/>
    </row>
    <row r="20" spans="1:3">
      <c r="A20" s="28"/>
      <c r="B20" s="51"/>
      <c r="C20" s="25"/>
    </row>
    <row r="21" spans="1:3">
      <c r="A21" s="28"/>
      <c r="B21" s="51"/>
      <c r="C21" s="25"/>
    </row>
    <row r="22" spans="1:3">
      <c r="A22" s="28"/>
      <c r="B22" s="51"/>
      <c r="C22" s="25"/>
    </row>
    <row r="23" spans="1:3">
      <c r="A23" s="28"/>
      <c r="B23" s="18"/>
      <c r="C23" s="25"/>
    </row>
    <row r="24" spans="1:3">
      <c r="A24" s="28"/>
      <c r="B24" s="18"/>
      <c r="C24" s="25"/>
    </row>
    <row r="25" spans="1:3">
      <c r="A25" s="28"/>
      <c r="B25" s="18"/>
      <c r="C25" s="25"/>
    </row>
    <row r="26" spans="1:3">
      <c r="A26" s="28"/>
      <c r="B26" s="18"/>
      <c r="C26" s="25"/>
    </row>
    <row r="27" spans="1:3">
      <c r="A27" s="28"/>
      <c r="B27" s="18"/>
      <c r="C27" s="25"/>
    </row>
  </sheetData>
  <mergeCells count="5">
    <mergeCell ref="A1:D1"/>
    <mergeCell ref="A2:D2"/>
    <mergeCell ref="A3:C3"/>
    <mergeCell ref="A4:C4"/>
    <mergeCell ref="A5: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73"/>
  <sheetViews>
    <sheetView view="pageBreakPreview" zoomScale="90" zoomScaleNormal="100" zoomScaleSheetLayoutView="90" zoomScalePageLayoutView="125" workbookViewId="0">
      <selection activeCell="A71" sqref="A71:XFD72"/>
    </sheetView>
  </sheetViews>
  <sheetFormatPr defaultColWidth="6.86328125" defaultRowHeight="12.75"/>
  <cols>
    <col min="1" max="1" width="0.86328125" style="5" customWidth="1"/>
    <col min="2" max="2" width="11.73046875" style="54" customWidth="1"/>
    <col min="3" max="3" width="45.73046875" style="2" customWidth="1"/>
    <col min="4" max="4" width="13.73046875" style="3" customWidth="1"/>
    <col min="5" max="5" width="5.73046875" style="3" customWidth="1"/>
    <col min="6" max="6" width="15.73046875" style="3" customWidth="1"/>
    <col min="7" max="7" width="15.73046875" style="5" customWidth="1"/>
    <col min="8" max="8" width="15.73046875" style="4" customWidth="1"/>
    <col min="9" max="9" width="4" style="4" customWidth="1"/>
    <col min="10" max="16384" width="6.86328125" style="5"/>
  </cols>
  <sheetData>
    <row r="1" spans="2:9" ht="13.15">
      <c r="B1" s="1" t="str">
        <f>C1.2!A1</f>
        <v>NDZ Local Municipality</v>
      </c>
      <c r="F1" s="403" t="str">
        <f>C1.2!E1</f>
        <v>CONTRACT No. PWBS-B022/23/24</v>
      </c>
      <c r="G1" s="403"/>
      <c r="H1" s="403"/>
    </row>
    <row r="2" spans="2:9" ht="13.15">
      <c r="B2" s="6" t="str">
        <f>C1.2!A2</f>
        <v>CONCRETE SURFACING OF MQASHENI ACCESS ROAD</v>
      </c>
    </row>
    <row r="3" spans="2:9">
      <c r="B3" s="7"/>
      <c r="C3" s="7"/>
      <c r="D3" s="8"/>
      <c r="E3" s="8"/>
      <c r="F3" s="8"/>
      <c r="G3" s="9"/>
      <c r="H3" s="10"/>
    </row>
    <row r="4" spans="2:9" ht="13.15">
      <c r="B4" s="394" t="s">
        <v>0</v>
      </c>
      <c r="C4" s="395"/>
      <c r="D4" s="395"/>
      <c r="E4" s="395"/>
      <c r="F4" s="395"/>
      <c r="G4" s="395"/>
      <c r="H4" s="396" t="str">
        <f>"CHAPTER "&amp;B10</f>
        <v>CHAPTER C1.5</v>
      </c>
      <c r="I4" s="11"/>
    </row>
    <row r="5" spans="2:9" ht="7.5" customHeight="1">
      <c r="B5" s="399"/>
      <c r="C5" s="400"/>
      <c r="D5" s="400"/>
      <c r="E5" s="400"/>
      <c r="F5" s="400"/>
      <c r="G5" s="400"/>
      <c r="H5" s="397"/>
      <c r="I5" s="12"/>
    </row>
    <row r="6" spans="2:9" ht="12.75" customHeight="1">
      <c r="B6" s="399"/>
      <c r="C6" s="400"/>
      <c r="D6" s="400"/>
      <c r="E6" s="400"/>
      <c r="F6" s="400"/>
      <c r="G6" s="400"/>
      <c r="H6" s="397"/>
      <c r="I6" s="12"/>
    </row>
    <row r="7" spans="2:9" ht="7.5" customHeight="1">
      <c r="B7" s="401"/>
      <c r="C7" s="402"/>
      <c r="D7" s="402"/>
      <c r="E7" s="402"/>
      <c r="F7" s="402"/>
      <c r="G7" s="402"/>
      <c r="H7" s="398"/>
      <c r="I7" s="12"/>
    </row>
    <row r="8" spans="2:9" s="16" customFormat="1" ht="24.95" customHeight="1">
      <c r="B8" s="13" t="s">
        <v>1</v>
      </c>
      <c r="C8" s="14" t="s">
        <v>2</v>
      </c>
      <c r="D8" s="14" t="s">
        <v>3</v>
      </c>
      <c r="E8" s="14" t="s">
        <v>4</v>
      </c>
      <c r="F8" s="14" t="s">
        <v>5</v>
      </c>
      <c r="G8" s="14" t="s">
        <v>6</v>
      </c>
      <c r="H8" s="14" t="s">
        <v>7</v>
      </c>
      <c r="I8" s="15"/>
    </row>
    <row r="9" spans="2:9">
      <c r="B9" s="17"/>
      <c r="C9" s="18"/>
      <c r="D9" s="19"/>
      <c r="E9" s="19"/>
      <c r="F9" s="19"/>
      <c r="G9" s="20"/>
      <c r="H9" s="21" t="str">
        <f>IF(D9="","",F9*G9)</f>
        <v/>
      </c>
      <c r="I9" s="22"/>
    </row>
    <row r="10" spans="2:9" ht="13.15">
      <c r="B10" s="23" t="s">
        <v>8</v>
      </c>
      <c r="C10" s="24" t="s">
        <v>9</v>
      </c>
      <c r="D10" s="25"/>
      <c r="E10" s="25"/>
      <c r="F10" s="25"/>
      <c r="G10" s="26"/>
      <c r="H10" s="21" t="str">
        <f t="shared" ref="H10" si="0">IF(D10="","",F10*G10)</f>
        <v/>
      </c>
      <c r="I10" s="27"/>
    </row>
    <row r="11" spans="2:9" ht="13.15">
      <c r="B11" s="23"/>
      <c r="C11" s="24"/>
      <c r="D11" s="25"/>
      <c r="E11" s="25"/>
      <c r="F11" s="25"/>
      <c r="G11" s="26"/>
      <c r="H11" s="21"/>
      <c r="I11" s="27"/>
    </row>
    <row r="12" spans="2:9">
      <c r="B12" s="28" t="s">
        <v>429</v>
      </c>
      <c r="C12" s="284" t="s">
        <v>430</v>
      </c>
      <c r="D12" s="25" t="s">
        <v>16</v>
      </c>
      <c r="E12" s="25"/>
      <c r="F12" s="25">
        <v>0.5</v>
      </c>
      <c r="G12" s="26"/>
      <c r="H12" s="134"/>
      <c r="I12" s="27"/>
    </row>
    <row r="13" spans="2:9">
      <c r="B13" s="28"/>
      <c r="C13" s="18"/>
      <c r="D13" s="25"/>
      <c r="E13" s="25"/>
      <c r="F13" s="137"/>
      <c r="G13" s="129"/>
      <c r="H13" s="285"/>
      <c r="I13" s="27"/>
    </row>
    <row r="14" spans="2:9">
      <c r="B14" s="28" t="s">
        <v>431</v>
      </c>
      <c r="C14" s="37" t="s">
        <v>432</v>
      </c>
      <c r="D14" s="25" t="s">
        <v>10</v>
      </c>
      <c r="E14" s="25"/>
      <c r="F14" s="137">
        <v>6</v>
      </c>
      <c r="G14" s="35"/>
      <c r="H14" s="134"/>
      <c r="I14" s="27"/>
    </row>
    <row r="15" spans="2:9">
      <c r="B15" s="28"/>
      <c r="C15" s="37"/>
      <c r="D15" s="25"/>
      <c r="E15" s="25"/>
      <c r="F15" s="137"/>
      <c r="G15" s="35"/>
      <c r="H15" s="134"/>
      <c r="I15" s="27"/>
    </row>
    <row r="16" spans="2:9">
      <c r="B16" s="28" t="s">
        <v>20</v>
      </c>
      <c r="C16" s="18" t="s">
        <v>21</v>
      </c>
      <c r="D16" s="25"/>
      <c r="E16" s="25"/>
      <c r="F16" s="25"/>
      <c r="G16" s="36"/>
      <c r="H16" s="21"/>
      <c r="I16" s="27"/>
    </row>
    <row r="17" spans="2:9">
      <c r="B17" s="28"/>
      <c r="C17" s="18"/>
      <c r="D17" s="25"/>
      <c r="E17" s="25"/>
      <c r="F17" s="25"/>
      <c r="G17" s="36"/>
      <c r="H17" s="21"/>
      <c r="I17" s="27"/>
    </row>
    <row r="18" spans="2:9">
      <c r="B18" s="28" t="s">
        <v>24</v>
      </c>
      <c r="C18" s="18" t="s">
        <v>25</v>
      </c>
      <c r="D18" s="25"/>
      <c r="E18" s="25"/>
      <c r="F18" s="25"/>
      <c r="G18" s="36"/>
      <c r="H18" s="21"/>
      <c r="I18" s="27"/>
    </row>
    <row r="19" spans="2:9">
      <c r="B19" s="28"/>
      <c r="C19" s="18"/>
      <c r="D19" s="25"/>
      <c r="E19" s="25"/>
      <c r="F19" s="25"/>
      <c r="G19" s="36"/>
      <c r="H19" s="21"/>
      <c r="I19" s="27"/>
    </row>
    <row r="20" spans="2:9">
      <c r="B20" s="28" t="s">
        <v>13</v>
      </c>
      <c r="C20" s="18" t="s">
        <v>168</v>
      </c>
      <c r="D20" s="25" t="s">
        <v>27</v>
      </c>
      <c r="E20" s="25"/>
      <c r="F20" s="25">
        <v>10</v>
      </c>
      <c r="G20" s="36"/>
      <c r="H20" s="21"/>
      <c r="I20" s="27"/>
    </row>
    <row r="21" spans="2:9">
      <c r="B21" s="28"/>
      <c r="C21" s="18"/>
      <c r="D21" s="25"/>
      <c r="E21" s="25"/>
      <c r="F21" s="25"/>
      <c r="G21" s="36"/>
      <c r="H21" s="21"/>
      <c r="I21" s="27"/>
    </row>
    <row r="22" spans="2:9">
      <c r="B22" s="28" t="s">
        <v>28</v>
      </c>
      <c r="C22" s="18" t="s">
        <v>29</v>
      </c>
      <c r="D22" s="25" t="s">
        <v>30</v>
      </c>
      <c r="E22" s="25" t="s">
        <v>4</v>
      </c>
      <c r="F22" s="25">
        <f>3*1*22</f>
        <v>66</v>
      </c>
      <c r="G22" s="36"/>
      <c r="H22" s="21"/>
      <c r="I22" s="27"/>
    </row>
    <row r="23" spans="2:9">
      <c r="B23" s="28"/>
      <c r="C23" s="18"/>
      <c r="D23" s="25"/>
      <c r="E23" s="25"/>
      <c r="F23" s="25"/>
      <c r="G23" s="36"/>
      <c r="H23" s="21"/>
      <c r="I23" s="27"/>
    </row>
    <row r="24" spans="2:9">
      <c r="B24" s="28" t="s">
        <v>169</v>
      </c>
      <c r="C24" s="18" t="s">
        <v>170</v>
      </c>
      <c r="D24" s="25"/>
      <c r="E24" s="25"/>
      <c r="F24" s="25"/>
      <c r="G24" s="129"/>
      <c r="H24" s="21"/>
      <c r="I24" s="27"/>
    </row>
    <row r="25" spans="2:9">
      <c r="B25" s="28"/>
      <c r="C25" s="18"/>
      <c r="D25" s="25"/>
      <c r="E25" s="25"/>
      <c r="F25" s="25"/>
      <c r="G25" s="36"/>
      <c r="H25" s="21"/>
      <c r="I25" s="27"/>
    </row>
    <row r="26" spans="2:9">
      <c r="B26" s="28" t="s">
        <v>14</v>
      </c>
      <c r="C26" s="51" t="s">
        <v>171</v>
      </c>
      <c r="D26" s="25" t="s">
        <v>27</v>
      </c>
      <c r="E26" s="34"/>
      <c r="F26" s="34">
        <v>4</v>
      </c>
      <c r="G26" s="129"/>
      <c r="H26" s="21"/>
      <c r="I26" s="27"/>
    </row>
    <row r="27" spans="2:9">
      <c r="B27" s="28"/>
      <c r="C27" s="51"/>
      <c r="D27" s="25"/>
      <c r="E27" s="34"/>
      <c r="F27" s="34"/>
      <c r="G27" s="129"/>
      <c r="H27" s="21"/>
      <c r="I27" s="27"/>
    </row>
    <row r="28" spans="2:9">
      <c r="B28" s="28" t="s">
        <v>32</v>
      </c>
      <c r="C28" s="51" t="s">
        <v>172</v>
      </c>
      <c r="D28" s="25" t="s">
        <v>27</v>
      </c>
      <c r="E28" s="25"/>
      <c r="F28" s="25">
        <v>4</v>
      </c>
      <c r="G28" s="129"/>
      <c r="H28" s="21"/>
      <c r="I28" s="27"/>
    </row>
    <row r="29" spans="2:9">
      <c r="B29" s="28"/>
      <c r="C29" s="18"/>
      <c r="D29" s="25"/>
      <c r="E29" s="25"/>
      <c r="F29" s="25"/>
      <c r="G29" s="36"/>
      <c r="H29" s="21"/>
      <c r="I29" s="27"/>
    </row>
    <row r="30" spans="2:9">
      <c r="B30" s="28" t="s">
        <v>33</v>
      </c>
      <c r="C30" s="18" t="s">
        <v>34</v>
      </c>
      <c r="D30" s="25"/>
      <c r="E30" s="25"/>
      <c r="F30" s="25"/>
      <c r="G30" s="36"/>
      <c r="H30" s="21"/>
      <c r="I30" s="27"/>
    </row>
    <row r="31" spans="2:9">
      <c r="B31" s="28"/>
      <c r="C31" s="18"/>
      <c r="D31" s="25"/>
      <c r="E31" s="25"/>
      <c r="F31" s="25"/>
      <c r="G31" s="36"/>
      <c r="H31" s="21"/>
      <c r="I31" s="27"/>
    </row>
    <row r="32" spans="2:9">
      <c r="B32" s="28" t="s">
        <v>14</v>
      </c>
      <c r="C32" s="51" t="s">
        <v>143</v>
      </c>
      <c r="D32" s="25" t="s">
        <v>10</v>
      </c>
      <c r="E32" s="25"/>
      <c r="F32" s="25">
        <v>6</v>
      </c>
      <c r="G32" s="36"/>
      <c r="H32" s="21"/>
      <c r="I32" s="27"/>
    </row>
    <row r="33" spans="2:9">
      <c r="B33" s="28"/>
      <c r="C33" s="51"/>
      <c r="D33" s="25"/>
      <c r="E33" s="25"/>
      <c r="F33" s="25"/>
      <c r="G33" s="36"/>
      <c r="H33" s="21"/>
      <c r="I33" s="27"/>
    </row>
    <row r="34" spans="2:9">
      <c r="B34" s="28" t="s">
        <v>32</v>
      </c>
      <c r="C34" s="51" t="s">
        <v>172</v>
      </c>
      <c r="D34" s="25" t="s">
        <v>10</v>
      </c>
      <c r="E34" s="25"/>
      <c r="F34" s="25">
        <v>6</v>
      </c>
      <c r="G34" s="36"/>
      <c r="H34" s="21"/>
      <c r="I34" s="27"/>
    </row>
    <row r="35" spans="2:9">
      <c r="B35" s="28"/>
      <c r="C35" s="51"/>
      <c r="D35" s="25"/>
      <c r="E35" s="25"/>
      <c r="F35" s="25"/>
      <c r="G35" s="36"/>
      <c r="H35" s="21" t="str">
        <f t="shared" ref="H35" si="1">IF(D35="","",F35*G35)</f>
        <v/>
      </c>
      <c r="I35" s="27"/>
    </row>
    <row r="36" spans="2:9" ht="25.5">
      <c r="B36" s="28" t="s">
        <v>35</v>
      </c>
      <c r="C36" s="18" t="s">
        <v>36</v>
      </c>
      <c r="D36" s="25"/>
      <c r="E36" s="25"/>
      <c r="F36" s="25"/>
      <c r="G36" s="36"/>
      <c r="H36" s="21" t="s">
        <v>140</v>
      </c>
      <c r="I36" s="27"/>
    </row>
    <row r="37" spans="2:9">
      <c r="B37" s="28"/>
      <c r="C37" s="18"/>
      <c r="D37" s="25"/>
      <c r="E37" s="25"/>
      <c r="F37" s="25"/>
      <c r="G37" s="36"/>
      <c r="H37" s="21" t="s">
        <v>140</v>
      </c>
      <c r="I37" s="27"/>
    </row>
    <row r="38" spans="2:9">
      <c r="B38" s="28" t="s">
        <v>37</v>
      </c>
      <c r="C38" s="18" t="s">
        <v>173</v>
      </c>
      <c r="D38" s="25" t="s">
        <v>18</v>
      </c>
      <c r="E38" s="25"/>
      <c r="F38" s="25">
        <v>1</v>
      </c>
      <c r="G38" s="36">
        <v>15000</v>
      </c>
      <c r="H38" s="21">
        <f>F38*G38</f>
        <v>15000</v>
      </c>
      <c r="I38" s="27"/>
    </row>
    <row r="39" spans="2:9">
      <c r="B39" s="28"/>
      <c r="C39" s="18"/>
      <c r="D39" s="25"/>
      <c r="E39" s="25"/>
      <c r="F39" s="25"/>
      <c r="G39" s="36"/>
      <c r="H39" s="21"/>
      <c r="I39" s="27"/>
    </row>
    <row r="40" spans="2:9" ht="25.5">
      <c r="B40" s="28" t="s">
        <v>38</v>
      </c>
      <c r="C40" s="18" t="s">
        <v>39</v>
      </c>
      <c r="D40" s="25" t="s">
        <v>19</v>
      </c>
      <c r="E40" s="25"/>
      <c r="F40" s="130">
        <f>H38</f>
        <v>15000</v>
      </c>
      <c r="G40" s="131"/>
      <c r="H40" s="21"/>
      <c r="I40" s="27"/>
    </row>
    <row r="41" spans="2:9">
      <c r="B41" s="28"/>
      <c r="C41" s="18"/>
      <c r="D41" s="25"/>
      <c r="E41" s="25"/>
      <c r="F41" s="130"/>
      <c r="G41" s="131"/>
      <c r="H41" s="21"/>
      <c r="I41" s="27"/>
    </row>
    <row r="42" spans="2:9">
      <c r="B42" s="28"/>
      <c r="C42" s="18"/>
      <c r="D42" s="25"/>
      <c r="E42" s="25"/>
      <c r="F42" s="130"/>
      <c r="G42" s="131"/>
      <c r="H42" s="21"/>
      <c r="I42" s="27"/>
    </row>
    <row r="43" spans="2:9">
      <c r="B43" s="28"/>
      <c r="C43" s="18"/>
      <c r="D43" s="25"/>
      <c r="E43" s="25"/>
      <c r="F43" s="130"/>
      <c r="G43" s="131"/>
      <c r="H43" s="21"/>
      <c r="I43" s="27"/>
    </row>
    <row r="44" spans="2:9">
      <c r="B44" s="28"/>
      <c r="C44" s="18"/>
      <c r="D44" s="25"/>
      <c r="E44" s="25"/>
      <c r="F44" s="130"/>
      <c r="G44" s="131"/>
      <c r="H44" s="21"/>
      <c r="I44" s="27"/>
    </row>
    <row r="45" spans="2:9">
      <c r="B45" s="28"/>
      <c r="C45" s="18"/>
      <c r="D45" s="25"/>
      <c r="E45" s="25"/>
      <c r="F45" s="130"/>
      <c r="G45" s="131"/>
      <c r="H45" s="21"/>
      <c r="I45" s="27"/>
    </row>
    <row r="46" spans="2:9">
      <c r="B46" s="28"/>
      <c r="C46" s="18"/>
      <c r="D46" s="25"/>
      <c r="E46" s="25"/>
      <c r="F46" s="130"/>
      <c r="G46" s="131"/>
      <c r="H46" s="21"/>
      <c r="I46" s="27"/>
    </row>
    <row r="47" spans="2:9">
      <c r="B47" s="28"/>
      <c r="C47" s="18"/>
      <c r="D47" s="25"/>
      <c r="E47" s="25"/>
      <c r="F47" s="130"/>
      <c r="G47" s="131"/>
      <c r="H47" s="21"/>
      <c r="I47" s="27"/>
    </row>
    <row r="48" spans="2:9">
      <c r="B48" s="28"/>
      <c r="C48" s="18"/>
      <c r="D48" s="25"/>
      <c r="E48" s="25"/>
      <c r="F48" s="130"/>
      <c r="G48" s="131"/>
      <c r="H48" s="21"/>
      <c r="I48" s="27"/>
    </row>
    <row r="49" spans="2:9">
      <c r="B49" s="28"/>
      <c r="C49" s="18"/>
      <c r="D49" s="25"/>
      <c r="E49" s="25"/>
      <c r="F49" s="130"/>
      <c r="G49" s="131"/>
      <c r="H49" s="21"/>
      <c r="I49" s="27"/>
    </row>
    <row r="50" spans="2:9">
      <c r="B50" s="28"/>
      <c r="C50" s="18"/>
      <c r="D50" s="25"/>
      <c r="E50" s="25"/>
      <c r="F50" s="130"/>
      <c r="G50" s="131"/>
      <c r="H50" s="21"/>
      <c r="I50" s="27"/>
    </row>
    <row r="51" spans="2:9">
      <c r="B51" s="28"/>
      <c r="C51" s="18"/>
      <c r="D51" s="25"/>
      <c r="E51" s="25"/>
      <c r="F51" s="130"/>
      <c r="G51" s="131"/>
      <c r="H51" s="21"/>
      <c r="I51" s="27"/>
    </row>
    <row r="52" spans="2:9">
      <c r="B52" s="28"/>
      <c r="C52" s="18"/>
      <c r="D52" s="25"/>
      <c r="E52" s="25"/>
      <c r="F52" s="130"/>
      <c r="G52" s="131"/>
      <c r="H52" s="21"/>
      <c r="I52" s="27"/>
    </row>
    <row r="53" spans="2:9">
      <c r="B53" s="28"/>
      <c r="C53" s="18"/>
      <c r="D53" s="25"/>
      <c r="E53" s="25"/>
      <c r="F53" s="130"/>
      <c r="G53" s="131"/>
      <c r="H53" s="21"/>
      <c r="I53" s="27"/>
    </row>
    <row r="54" spans="2:9">
      <c r="B54" s="28"/>
      <c r="C54" s="18"/>
      <c r="D54" s="25"/>
      <c r="E54" s="25"/>
      <c r="F54" s="130"/>
      <c r="G54" s="131"/>
      <c r="H54" s="21"/>
      <c r="I54" s="27"/>
    </row>
    <row r="55" spans="2:9">
      <c r="B55" s="28"/>
      <c r="C55" s="18"/>
      <c r="D55" s="25"/>
      <c r="E55" s="25"/>
      <c r="F55" s="130"/>
      <c r="G55" s="131"/>
      <c r="H55" s="21"/>
      <c r="I55" s="27"/>
    </row>
    <row r="56" spans="2:9">
      <c r="B56" s="28"/>
      <c r="C56" s="18"/>
      <c r="D56" s="25"/>
      <c r="E56" s="25"/>
      <c r="F56" s="130"/>
      <c r="G56" s="131"/>
      <c r="H56" s="21"/>
      <c r="I56" s="27"/>
    </row>
    <row r="57" spans="2:9">
      <c r="B57" s="28"/>
      <c r="C57" s="18"/>
      <c r="D57" s="25"/>
      <c r="E57" s="25"/>
      <c r="F57" s="130"/>
      <c r="G57" s="131"/>
      <c r="H57" s="21"/>
      <c r="I57" s="27"/>
    </row>
    <row r="58" spans="2:9">
      <c r="B58" s="28"/>
      <c r="C58" s="18"/>
      <c r="D58" s="25"/>
      <c r="E58" s="25"/>
      <c r="F58" s="130"/>
      <c r="G58" s="131"/>
      <c r="H58" s="21"/>
      <c r="I58" s="27"/>
    </row>
    <row r="59" spans="2:9">
      <c r="B59" s="28"/>
      <c r="C59" s="18"/>
      <c r="D59" s="25"/>
      <c r="E59" s="25"/>
      <c r="F59" s="25"/>
      <c r="G59" s="36"/>
      <c r="H59" s="21"/>
      <c r="I59" s="27"/>
    </row>
    <row r="60" spans="2:9">
      <c r="B60" s="28"/>
      <c r="C60" s="18"/>
      <c r="D60" s="25"/>
      <c r="E60" s="25"/>
      <c r="F60" s="25"/>
      <c r="G60" s="36"/>
      <c r="H60" s="21"/>
      <c r="I60" s="27"/>
    </row>
    <row r="61" spans="2:9">
      <c r="B61" s="28"/>
      <c r="C61" s="18"/>
      <c r="D61" s="25"/>
      <c r="E61" s="25"/>
      <c r="F61" s="25"/>
      <c r="G61" s="36"/>
      <c r="H61" s="21"/>
      <c r="I61" s="27"/>
    </row>
    <row r="62" spans="2:9">
      <c r="B62" s="28"/>
      <c r="C62" s="18"/>
      <c r="D62" s="25"/>
      <c r="E62" s="25"/>
      <c r="F62" s="25"/>
      <c r="G62" s="36"/>
      <c r="H62" s="21"/>
      <c r="I62" s="27"/>
    </row>
    <row r="63" spans="2:9">
      <c r="B63" s="28"/>
      <c r="C63" s="18"/>
      <c r="D63" s="25"/>
      <c r="E63" s="25"/>
      <c r="F63" s="25"/>
      <c r="G63" s="36"/>
      <c r="H63" s="21"/>
      <c r="I63" s="27"/>
    </row>
    <row r="64" spans="2:9">
      <c r="B64" s="28"/>
      <c r="C64" s="18"/>
      <c r="D64" s="25"/>
      <c r="E64" s="25"/>
      <c r="F64" s="25"/>
      <c r="G64" s="36"/>
      <c r="H64" s="21"/>
      <c r="I64" s="27"/>
    </row>
    <row r="65" spans="2:9">
      <c r="B65" s="28"/>
      <c r="C65" s="18"/>
      <c r="D65" s="25"/>
      <c r="E65" s="25"/>
      <c r="F65" s="25"/>
      <c r="G65" s="36"/>
      <c r="H65" s="21"/>
      <c r="I65" s="27"/>
    </row>
    <row r="66" spans="2:9">
      <c r="B66" s="28"/>
      <c r="C66" s="18"/>
      <c r="D66" s="25"/>
      <c r="E66" s="25"/>
      <c r="F66" s="25"/>
      <c r="G66" s="36"/>
      <c r="H66" s="21"/>
      <c r="I66" s="27"/>
    </row>
    <row r="67" spans="2:9">
      <c r="B67" s="28"/>
      <c r="C67" s="18"/>
      <c r="D67" s="25"/>
      <c r="E67" s="25"/>
      <c r="F67" s="25"/>
      <c r="G67" s="36"/>
      <c r="H67" s="21"/>
      <c r="I67" s="27"/>
    </row>
    <row r="68" spans="2:9">
      <c r="B68" s="28"/>
      <c r="C68" s="18"/>
      <c r="D68" s="25"/>
      <c r="E68" s="25"/>
      <c r="F68" s="25"/>
      <c r="G68" s="36"/>
      <c r="H68" s="21"/>
      <c r="I68" s="27"/>
    </row>
    <row r="69" spans="2:9">
      <c r="B69" s="28"/>
      <c r="C69" s="18"/>
      <c r="D69" s="25"/>
      <c r="E69" s="25"/>
      <c r="F69" s="25"/>
      <c r="G69" s="36"/>
      <c r="H69" s="21"/>
      <c r="I69" s="27"/>
    </row>
    <row r="70" spans="2:9">
      <c r="B70" s="28"/>
      <c r="C70" s="18"/>
      <c r="D70" s="25"/>
      <c r="E70" s="25"/>
      <c r="F70" s="25"/>
      <c r="G70" s="36"/>
      <c r="H70" s="21"/>
      <c r="I70" s="27"/>
    </row>
    <row r="71" spans="2:9">
      <c r="B71" s="28"/>
      <c r="C71" s="18"/>
      <c r="D71" s="25"/>
      <c r="E71" s="25"/>
      <c r="F71" s="25"/>
      <c r="G71" s="36"/>
      <c r="H71" s="21"/>
      <c r="I71" s="27"/>
    </row>
    <row r="72" spans="2:9">
      <c r="B72" s="28"/>
      <c r="C72" s="18"/>
      <c r="D72" s="25"/>
      <c r="E72" s="25"/>
      <c r="F72" s="25"/>
      <c r="G72" s="36"/>
      <c r="H72" s="21"/>
      <c r="I72" s="27"/>
    </row>
    <row r="73" spans="2:9" s="48" customFormat="1" ht="20.100000000000001" customHeight="1">
      <c r="B73" s="42" t="str">
        <f>$B$10</f>
        <v>C1.5</v>
      </c>
      <c r="C73" s="43" t="s">
        <v>40</v>
      </c>
      <c r="D73" s="44"/>
      <c r="E73" s="44"/>
      <c r="F73" s="45"/>
      <c r="G73" s="44"/>
      <c r="H73" s="46"/>
      <c r="I73" s="47"/>
    </row>
  </sheetData>
  <mergeCells count="4">
    <mergeCell ref="F1:H1"/>
    <mergeCell ref="B4:G4"/>
    <mergeCell ref="H4:H7"/>
    <mergeCell ref="B5:G7"/>
  </mergeCells>
  <printOptions horizontalCentered="1"/>
  <pageMargins left="0.25" right="0.25" top="0.75" bottom="0.75" header="0.3" footer="0.3"/>
  <pageSetup paperSize="9" scale="75" firstPageNumber="31" orientation="portrait" cellComments="asDisplayed" useFirstPageNumber="1" r:id="rId1"/>
  <headerFooter>
    <oddHeader xml:space="preserve">&amp;R&amp;"Arial,Bold Italic"
</oddHeader>
  </headerFooter>
  <colBreaks count="1" manualBreakCount="1">
    <brk id="8" max="188"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72"/>
  <sheetViews>
    <sheetView view="pageBreakPreview" zoomScale="90" zoomScaleNormal="100" zoomScaleSheetLayoutView="90" workbookViewId="0">
      <selection activeCell="A71" sqref="A71:XFD71"/>
    </sheetView>
  </sheetViews>
  <sheetFormatPr defaultColWidth="6.86328125" defaultRowHeight="12.75"/>
  <cols>
    <col min="1" max="1" width="0.86328125" style="5" customWidth="1"/>
    <col min="2" max="2" width="11.73046875" style="54" customWidth="1"/>
    <col min="3" max="3" width="40.73046875" style="2" customWidth="1"/>
    <col min="4" max="4" width="10.73046875" style="3" customWidth="1"/>
    <col min="5" max="5" width="5.73046875" style="3" customWidth="1"/>
    <col min="6" max="6" width="10.73046875" style="3" customWidth="1"/>
    <col min="7" max="7" width="15.73046875" style="5" customWidth="1"/>
    <col min="8" max="8" width="15.73046875" style="4" customWidth="1"/>
    <col min="9" max="9" width="0.86328125" style="4" customWidth="1"/>
    <col min="10" max="16384" width="6.86328125" style="5"/>
  </cols>
  <sheetData>
    <row r="1" spans="2:9" ht="13.15">
      <c r="B1" s="1" t="str">
        <f>C1.2!A1</f>
        <v>NDZ Local Municipality</v>
      </c>
      <c r="F1" s="403" t="str">
        <f>C1.2!E1</f>
        <v>CONTRACT No. PWBS-B022/23/24</v>
      </c>
      <c r="G1" s="403"/>
      <c r="H1" s="403"/>
    </row>
    <row r="2" spans="2:9" ht="13.15">
      <c r="B2" s="6" t="str">
        <f>C1.2!A2</f>
        <v>CONCRETE SURFACING OF MQASHENI ACCESS ROAD</v>
      </c>
    </row>
    <row r="3" spans="2:9">
      <c r="B3" s="7"/>
      <c r="C3" s="7"/>
      <c r="D3" s="8"/>
      <c r="E3" s="8"/>
      <c r="F3" s="8"/>
      <c r="G3" s="9"/>
      <c r="H3" s="10"/>
    </row>
    <row r="4" spans="2:9" ht="13.15">
      <c r="B4" s="394" t="s">
        <v>0</v>
      </c>
      <c r="C4" s="395"/>
      <c r="D4" s="395"/>
      <c r="E4" s="395"/>
      <c r="F4" s="395"/>
      <c r="G4" s="395"/>
      <c r="H4" s="396" t="str">
        <f>"CHAPTER "&amp;B10</f>
        <v>CHAPTER C1.6</v>
      </c>
      <c r="I4" s="11"/>
    </row>
    <row r="5" spans="2:9" ht="7.5" customHeight="1">
      <c r="B5" s="399"/>
      <c r="C5" s="400"/>
      <c r="D5" s="400"/>
      <c r="E5" s="400"/>
      <c r="F5" s="400"/>
      <c r="G5" s="400"/>
      <c r="H5" s="397"/>
      <c r="I5" s="12"/>
    </row>
    <row r="6" spans="2:9" ht="12.75" customHeight="1">
      <c r="B6" s="399"/>
      <c r="C6" s="400"/>
      <c r="D6" s="400"/>
      <c r="E6" s="400"/>
      <c r="F6" s="400"/>
      <c r="G6" s="400"/>
      <c r="H6" s="397"/>
      <c r="I6" s="12"/>
    </row>
    <row r="7" spans="2:9" ht="7.5" customHeight="1">
      <c r="B7" s="401"/>
      <c r="C7" s="402"/>
      <c r="D7" s="402"/>
      <c r="E7" s="402"/>
      <c r="F7" s="402"/>
      <c r="G7" s="402"/>
      <c r="H7" s="398"/>
      <c r="I7" s="12"/>
    </row>
    <row r="8" spans="2:9" s="16" customFormat="1" ht="24.95" customHeight="1">
      <c r="B8" s="13" t="s">
        <v>1</v>
      </c>
      <c r="C8" s="14" t="s">
        <v>2</v>
      </c>
      <c r="D8" s="14" t="s">
        <v>3</v>
      </c>
      <c r="E8" s="14" t="s">
        <v>4</v>
      </c>
      <c r="F8" s="14" t="s">
        <v>5</v>
      </c>
      <c r="G8" s="14" t="s">
        <v>6</v>
      </c>
      <c r="H8" s="14" t="s">
        <v>7</v>
      </c>
      <c r="I8" s="15"/>
    </row>
    <row r="9" spans="2:9">
      <c r="B9" s="28"/>
      <c r="C9" s="18"/>
      <c r="D9" s="19"/>
      <c r="E9" s="19"/>
      <c r="F9" s="19"/>
      <c r="G9" s="20"/>
      <c r="H9" s="134" t="str">
        <f t="shared" ref="H9:H13" si="0">IF(D9="","",F9*G9)</f>
        <v/>
      </c>
      <c r="I9" s="135"/>
    </row>
    <row r="10" spans="2:9" ht="13.15">
      <c r="B10" s="23" t="s">
        <v>175</v>
      </c>
      <c r="C10" s="24" t="s">
        <v>176</v>
      </c>
      <c r="D10" s="25"/>
      <c r="E10" s="25"/>
      <c r="F10" s="25"/>
      <c r="G10" s="26"/>
      <c r="H10" s="134" t="str">
        <f t="shared" si="0"/>
        <v/>
      </c>
      <c r="I10" s="136"/>
    </row>
    <row r="11" spans="2:9">
      <c r="B11" s="28"/>
      <c r="C11" s="18"/>
      <c r="D11" s="25"/>
      <c r="E11" s="25"/>
      <c r="F11" s="25"/>
      <c r="G11" s="26"/>
      <c r="H11" s="134" t="str">
        <f t="shared" si="0"/>
        <v/>
      </c>
      <c r="I11" s="136"/>
    </row>
    <row r="12" spans="2:9">
      <c r="B12" s="28" t="s">
        <v>177</v>
      </c>
      <c r="C12" s="18" t="s">
        <v>178</v>
      </c>
      <c r="D12" s="25"/>
      <c r="E12" s="25"/>
      <c r="F12" s="25"/>
      <c r="G12" s="26"/>
      <c r="H12" s="134" t="str">
        <f t="shared" si="0"/>
        <v/>
      </c>
      <c r="I12" s="136"/>
    </row>
    <row r="13" spans="2:9">
      <c r="B13" s="28"/>
      <c r="C13" s="18"/>
      <c r="D13" s="25"/>
      <c r="E13" s="25"/>
      <c r="F13" s="25"/>
      <c r="G13" s="26"/>
      <c r="H13" s="134" t="str">
        <f t="shared" si="0"/>
        <v/>
      </c>
      <c r="I13" s="136"/>
    </row>
    <row r="14" spans="2:9" ht="25.5">
      <c r="B14" s="28" t="s">
        <v>179</v>
      </c>
      <c r="C14" s="18" t="s">
        <v>180</v>
      </c>
      <c r="D14" s="25" t="s">
        <v>15</v>
      </c>
      <c r="E14" s="25"/>
      <c r="F14" s="333">
        <v>0.2</v>
      </c>
      <c r="G14" s="138"/>
      <c r="H14" s="134"/>
      <c r="I14" s="139"/>
    </row>
    <row r="15" spans="2:9">
      <c r="B15" s="28"/>
      <c r="C15" s="18"/>
      <c r="D15" s="25"/>
      <c r="E15" s="25"/>
      <c r="F15" s="333"/>
      <c r="G15" s="138"/>
      <c r="H15" s="134"/>
      <c r="I15" s="139"/>
    </row>
    <row r="16" spans="2:9">
      <c r="B16" s="28" t="s">
        <v>433</v>
      </c>
      <c r="C16" s="18" t="s">
        <v>434</v>
      </c>
      <c r="D16" s="25" t="s">
        <v>15</v>
      </c>
      <c r="E16" s="25"/>
      <c r="F16" s="333">
        <v>0.2</v>
      </c>
      <c r="G16" s="138"/>
      <c r="H16" s="134"/>
      <c r="I16" s="139"/>
    </row>
    <row r="17" spans="2:9">
      <c r="B17" s="28"/>
      <c r="C17" s="18"/>
      <c r="D17" s="25"/>
      <c r="E17" s="25"/>
      <c r="F17" s="137"/>
      <c r="G17" s="26"/>
      <c r="H17" s="134"/>
      <c r="I17" s="136"/>
    </row>
    <row r="18" spans="2:9" ht="25.5">
      <c r="B18" s="28" t="s">
        <v>596</v>
      </c>
      <c r="C18" s="18" t="s">
        <v>597</v>
      </c>
      <c r="D18" s="25" t="s">
        <v>16</v>
      </c>
      <c r="E18" s="25"/>
      <c r="F18" s="137">
        <v>0.5</v>
      </c>
      <c r="G18" s="287"/>
      <c r="H18" s="134"/>
      <c r="I18" s="136"/>
    </row>
    <row r="19" spans="2:9">
      <c r="B19" s="28"/>
      <c r="C19" s="18"/>
      <c r="D19" s="25"/>
      <c r="E19" s="25"/>
      <c r="F19" s="137"/>
      <c r="G19" s="26"/>
      <c r="H19" s="134"/>
      <c r="I19" s="140"/>
    </row>
    <row r="20" spans="2:9">
      <c r="B20" s="28" t="s">
        <v>598</v>
      </c>
      <c r="C20" s="18" t="s">
        <v>599</v>
      </c>
      <c r="D20" s="25" t="s">
        <v>600</v>
      </c>
      <c r="E20" s="25"/>
      <c r="F20" s="333">
        <v>10</v>
      </c>
      <c r="G20" s="35"/>
      <c r="H20" s="134"/>
    </row>
    <row r="21" spans="2:9">
      <c r="B21" s="28"/>
      <c r="C21" s="18"/>
      <c r="D21" s="25"/>
      <c r="E21" s="25"/>
      <c r="F21" s="323"/>
      <c r="G21" s="35"/>
      <c r="H21" s="134"/>
    </row>
    <row r="22" spans="2:9" ht="27.75" customHeight="1">
      <c r="B22" s="28" t="s">
        <v>435</v>
      </c>
      <c r="C22" s="18" t="s">
        <v>436</v>
      </c>
      <c r="D22" s="25"/>
      <c r="E22" s="25"/>
      <c r="F22" s="333"/>
      <c r="G22" s="35"/>
      <c r="H22" s="134"/>
    </row>
    <row r="23" spans="2:9">
      <c r="B23" s="28"/>
      <c r="C23" s="18"/>
      <c r="D23" s="25"/>
      <c r="E23" s="25"/>
      <c r="F23" s="137"/>
      <c r="G23" s="35"/>
      <c r="H23" s="134"/>
    </row>
    <row r="24" spans="2:9" ht="25.5">
      <c r="B24" s="17" t="s">
        <v>437</v>
      </c>
      <c r="C24" s="18" t="s">
        <v>180</v>
      </c>
      <c r="D24" s="25" t="s">
        <v>15</v>
      </c>
      <c r="E24" s="25"/>
      <c r="F24" s="25">
        <v>0.2</v>
      </c>
      <c r="G24" s="129"/>
      <c r="H24" s="134"/>
      <c r="I24" s="139"/>
    </row>
    <row r="25" spans="2:9">
      <c r="B25" s="17"/>
      <c r="C25" s="18"/>
      <c r="D25" s="25"/>
      <c r="E25" s="25"/>
      <c r="F25" s="25"/>
      <c r="G25" s="129"/>
      <c r="H25" s="134"/>
      <c r="I25" s="139"/>
    </row>
    <row r="26" spans="2:9">
      <c r="B26" s="17" t="s">
        <v>438</v>
      </c>
      <c r="C26" s="18" t="s">
        <v>439</v>
      </c>
      <c r="D26" s="25" t="s">
        <v>15</v>
      </c>
      <c r="E26" s="25"/>
      <c r="F26" s="25">
        <v>0.2</v>
      </c>
      <c r="G26" s="129"/>
      <c r="H26" s="134"/>
      <c r="I26" s="136"/>
    </row>
    <row r="27" spans="2:9">
      <c r="B27" s="17"/>
      <c r="C27" s="18"/>
      <c r="D27" s="25"/>
      <c r="E27" s="25"/>
      <c r="F27" s="25"/>
      <c r="G27" s="129"/>
      <c r="H27" s="134"/>
      <c r="I27" s="136"/>
    </row>
    <row r="28" spans="2:9" ht="25.5">
      <c r="B28" s="17" t="s">
        <v>601</v>
      </c>
      <c r="C28" s="37" t="s">
        <v>602</v>
      </c>
      <c r="D28" s="25"/>
      <c r="E28" s="25"/>
      <c r="F28" s="25"/>
      <c r="G28" s="129"/>
      <c r="H28" s="134"/>
      <c r="I28" s="136"/>
    </row>
    <row r="29" spans="2:9">
      <c r="B29" s="17"/>
      <c r="C29" s="37"/>
      <c r="D29" s="34"/>
      <c r="E29" s="34"/>
      <c r="F29" s="34"/>
      <c r="G29" s="129"/>
      <c r="H29" s="134"/>
      <c r="I29" s="136"/>
    </row>
    <row r="30" spans="2:9" ht="25.5">
      <c r="B30" s="17" t="s">
        <v>601</v>
      </c>
      <c r="C30" s="18" t="s">
        <v>603</v>
      </c>
      <c r="D30" s="25" t="s">
        <v>27</v>
      </c>
      <c r="E30" s="25"/>
      <c r="F30" s="25">
        <v>2</v>
      </c>
      <c r="G30" s="129"/>
      <c r="H30" s="134"/>
      <c r="I30" s="136"/>
    </row>
    <row r="31" spans="2:9">
      <c r="B31" s="17"/>
      <c r="C31" s="37"/>
      <c r="D31" s="34"/>
      <c r="E31" s="34"/>
      <c r="F31" s="34"/>
      <c r="G31" s="129"/>
      <c r="H31" s="134" t="str">
        <f t="shared" ref="H31" si="1">IF(D31="","",F31*G31)</f>
        <v/>
      </c>
      <c r="I31" s="136"/>
    </row>
    <row r="32" spans="2:9">
      <c r="B32" s="17" t="s">
        <v>604</v>
      </c>
      <c r="C32" s="51" t="s">
        <v>605</v>
      </c>
      <c r="D32" s="25" t="s">
        <v>27</v>
      </c>
      <c r="E32" s="25"/>
      <c r="F32" s="34">
        <v>1</v>
      </c>
      <c r="G32" s="129"/>
      <c r="H32" s="134"/>
      <c r="I32" s="136"/>
    </row>
    <row r="33" spans="2:9">
      <c r="B33" s="17"/>
      <c r="C33" s="51"/>
      <c r="D33" s="25"/>
      <c r="E33" s="25"/>
      <c r="F33" s="34"/>
      <c r="G33" s="129"/>
      <c r="H33" s="134"/>
      <c r="I33" s="136"/>
    </row>
    <row r="34" spans="2:9">
      <c r="B34" s="17" t="s">
        <v>181</v>
      </c>
      <c r="C34" s="18" t="s">
        <v>440</v>
      </c>
      <c r="D34" s="25"/>
      <c r="E34" s="25"/>
      <c r="F34" s="130"/>
      <c r="G34" s="282"/>
      <c r="H34" s="134"/>
      <c r="I34" s="136"/>
    </row>
    <row r="35" spans="2:9">
      <c r="B35" s="28"/>
      <c r="C35" s="18"/>
      <c r="D35" s="25"/>
      <c r="E35" s="25"/>
      <c r="F35" s="25"/>
      <c r="G35" s="129"/>
      <c r="H35" s="134"/>
      <c r="I35" s="136"/>
    </row>
    <row r="36" spans="2:9">
      <c r="B36" s="28" t="s">
        <v>182</v>
      </c>
      <c r="C36" s="18" t="s">
        <v>441</v>
      </c>
      <c r="D36" s="25" t="s">
        <v>606</v>
      </c>
      <c r="E36" s="25"/>
      <c r="F36" s="25">
        <v>50</v>
      </c>
      <c r="G36" s="129"/>
      <c r="H36" s="134"/>
      <c r="I36" s="136"/>
    </row>
    <row r="37" spans="2:9">
      <c r="B37" s="28"/>
      <c r="C37" s="18"/>
      <c r="D37" s="25"/>
      <c r="E37" s="25"/>
      <c r="F37" s="25"/>
      <c r="G37" s="129"/>
      <c r="H37" s="134"/>
      <c r="I37" s="136"/>
    </row>
    <row r="38" spans="2:9">
      <c r="B38" s="28" t="s">
        <v>183</v>
      </c>
      <c r="C38" s="18" t="s">
        <v>184</v>
      </c>
      <c r="D38" s="25" t="s">
        <v>606</v>
      </c>
      <c r="E38" s="25"/>
      <c r="F38" s="25">
        <v>80</v>
      </c>
      <c r="G38" s="129"/>
      <c r="H38" s="134"/>
      <c r="I38" s="136"/>
    </row>
    <row r="39" spans="2:9">
      <c r="B39" s="28"/>
      <c r="C39" s="18"/>
      <c r="D39" s="25"/>
      <c r="E39" s="25"/>
      <c r="F39" s="25"/>
      <c r="G39" s="129"/>
      <c r="H39" s="134"/>
      <c r="I39" s="136"/>
    </row>
    <row r="40" spans="2:9">
      <c r="B40" s="28"/>
      <c r="C40" s="18"/>
      <c r="D40" s="25"/>
      <c r="E40" s="25"/>
      <c r="F40" s="25"/>
      <c r="G40" s="129"/>
      <c r="H40" s="134"/>
      <c r="I40" s="136"/>
    </row>
    <row r="41" spans="2:9">
      <c r="B41" s="28"/>
      <c r="C41" s="18"/>
      <c r="D41" s="25"/>
      <c r="E41" s="25"/>
      <c r="F41" s="25"/>
      <c r="G41" s="129"/>
      <c r="H41" s="134"/>
      <c r="I41" s="136"/>
    </row>
    <row r="42" spans="2:9">
      <c r="B42" s="28"/>
      <c r="C42" s="18"/>
      <c r="D42" s="25"/>
      <c r="E42" s="25"/>
      <c r="F42" s="25"/>
      <c r="G42" s="129"/>
      <c r="H42" s="134"/>
      <c r="I42" s="136"/>
    </row>
    <row r="43" spans="2:9">
      <c r="B43" s="28"/>
      <c r="C43" s="18"/>
      <c r="D43" s="25"/>
      <c r="E43" s="25"/>
      <c r="F43" s="25"/>
      <c r="G43" s="129"/>
      <c r="H43" s="134"/>
      <c r="I43" s="136"/>
    </row>
    <row r="44" spans="2:9">
      <c r="B44" s="28"/>
      <c r="C44" s="18"/>
      <c r="D44" s="25"/>
      <c r="E44" s="25"/>
      <c r="F44" s="25"/>
      <c r="G44" s="129"/>
      <c r="H44" s="134"/>
      <c r="I44" s="136"/>
    </row>
    <row r="45" spans="2:9">
      <c r="B45" s="28"/>
      <c r="C45" s="18"/>
      <c r="D45" s="25"/>
      <c r="E45" s="25"/>
      <c r="F45" s="25"/>
      <c r="G45" s="129"/>
      <c r="H45" s="134"/>
      <c r="I45" s="136"/>
    </row>
    <row r="46" spans="2:9">
      <c r="B46" s="28"/>
      <c r="C46" s="18"/>
      <c r="D46" s="25"/>
      <c r="E46" s="25"/>
      <c r="F46" s="25"/>
      <c r="G46" s="129"/>
      <c r="H46" s="134"/>
      <c r="I46" s="136"/>
    </row>
    <row r="47" spans="2:9">
      <c r="B47" s="28"/>
      <c r="C47" s="18"/>
      <c r="D47" s="25"/>
      <c r="E47" s="25"/>
      <c r="F47" s="25"/>
      <c r="G47" s="129"/>
      <c r="H47" s="134"/>
      <c r="I47" s="136"/>
    </row>
    <row r="48" spans="2:9">
      <c r="B48" s="28"/>
      <c r="C48" s="18"/>
      <c r="D48" s="25"/>
      <c r="E48" s="25"/>
      <c r="F48" s="25"/>
      <c r="G48" s="129"/>
      <c r="H48" s="134"/>
      <c r="I48" s="136"/>
    </row>
    <row r="49" spans="2:9">
      <c r="B49" s="28"/>
      <c r="C49" s="18"/>
      <c r="D49" s="25"/>
      <c r="E49" s="25"/>
      <c r="F49" s="25"/>
      <c r="G49" s="129"/>
      <c r="H49" s="134"/>
      <c r="I49" s="136"/>
    </row>
    <row r="50" spans="2:9">
      <c r="B50" s="28"/>
      <c r="C50" s="18"/>
      <c r="D50" s="25"/>
      <c r="E50" s="25"/>
      <c r="F50" s="25"/>
      <c r="G50" s="129"/>
      <c r="H50" s="134"/>
      <c r="I50" s="136"/>
    </row>
    <row r="51" spans="2:9">
      <c r="B51" s="28"/>
      <c r="C51" s="18"/>
      <c r="D51" s="25"/>
      <c r="E51" s="25"/>
      <c r="F51" s="25"/>
      <c r="G51" s="129"/>
      <c r="H51" s="134"/>
      <c r="I51" s="136"/>
    </row>
    <row r="52" spans="2:9">
      <c r="B52" s="28"/>
      <c r="C52" s="18"/>
      <c r="D52" s="25"/>
      <c r="E52" s="25"/>
      <c r="F52" s="25"/>
      <c r="G52" s="129"/>
      <c r="H52" s="134"/>
      <c r="I52" s="136"/>
    </row>
    <row r="53" spans="2:9">
      <c r="B53" s="28"/>
      <c r="C53" s="18"/>
      <c r="D53" s="25"/>
      <c r="E53" s="25"/>
      <c r="F53" s="25"/>
      <c r="G53" s="129"/>
      <c r="H53" s="134"/>
      <c r="I53" s="136"/>
    </row>
    <row r="54" spans="2:9">
      <c r="B54" s="28"/>
      <c r="C54" s="18"/>
      <c r="D54" s="25"/>
      <c r="E54" s="25"/>
      <c r="F54" s="25"/>
      <c r="G54" s="129"/>
      <c r="H54" s="134"/>
      <c r="I54" s="136"/>
    </row>
    <row r="55" spans="2:9">
      <c r="B55" s="28"/>
      <c r="C55" s="18"/>
      <c r="D55" s="25"/>
      <c r="E55" s="25"/>
      <c r="F55" s="25"/>
      <c r="G55" s="129"/>
      <c r="H55" s="134"/>
      <c r="I55" s="136"/>
    </row>
    <row r="56" spans="2:9">
      <c r="B56" s="28"/>
      <c r="C56" s="18"/>
      <c r="D56" s="25"/>
      <c r="E56" s="25"/>
      <c r="F56" s="25"/>
      <c r="G56" s="129"/>
      <c r="H56" s="134"/>
      <c r="I56" s="136"/>
    </row>
    <row r="57" spans="2:9">
      <c r="B57" s="28"/>
      <c r="C57" s="18"/>
      <c r="D57" s="25"/>
      <c r="E57" s="25"/>
      <c r="F57" s="25"/>
      <c r="G57" s="129"/>
      <c r="H57" s="134"/>
      <c r="I57" s="136"/>
    </row>
    <row r="58" spans="2:9">
      <c r="B58" s="28"/>
      <c r="C58" s="18"/>
      <c r="D58" s="25"/>
      <c r="E58" s="25"/>
      <c r="F58" s="25"/>
      <c r="G58" s="129"/>
      <c r="H58" s="134"/>
      <c r="I58" s="136"/>
    </row>
    <row r="59" spans="2:9">
      <c r="B59" s="28"/>
      <c r="C59" s="18"/>
      <c r="D59" s="25"/>
      <c r="E59" s="25"/>
      <c r="F59" s="25"/>
      <c r="G59" s="129"/>
      <c r="H59" s="134"/>
      <c r="I59" s="136"/>
    </row>
    <row r="60" spans="2:9">
      <c r="B60" s="28"/>
      <c r="C60" s="18"/>
      <c r="D60" s="25"/>
      <c r="E60" s="25"/>
      <c r="F60" s="25"/>
      <c r="G60" s="129"/>
      <c r="H60" s="134"/>
      <c r="I60" s="136"/>
    </row>
    <row r="61" spans="2:9">
      <c r="B61" s="28"/>
      <c r="C61" s="18"/>
      <c r="D61" s="25"/>
      <c r="E61" s="25"/>
      <c r="F61" s="25"/>
      <c r="G61" s="129"/>
      <c r="H61" s="134"/>
      <c r="I61" s="136"/>
    </row>
    <row r="62" spans="2:9">
      <c r="B62" s="28"/>
      <c r="C62" s="18"/>
      <c r="D62" s="25"/>
      <c r="E62" s="25"/>
      <c r="F62" s="25"/>
      <c r="G62" s="129"/>
      <c r="H62" s="134"/>
      <c r="I62" s="136"/>
    </row>
    <row r="63" spans="2:9">
      <c r="B63" s="28"/>
      <c r="C63" s="18"/>
      <c r="D63" s="25"/>
      <c r="E63" s="25"/>
      <c r="F63" s="25"/>
      <c r="G63" s="129"/>
      <c r="H63" s="134"/>
      <c r="I63" s="136"/>
    </row>
    <row r="64" spans="2:9">
      <c r="B64" s="28"/>
      <c r="C64" s="18"/>
      <c r="D64" s="25"/>
      <c r="E64" s="25"/>
      <c r="F64" s="25"/>
      <c r="G64" s="129"/>
      <c r="H64" s="134"/>
      <c r="I64" s="136"/>
    </row>
    <row r="65" spans="2:9">
      <c r="B65" s="28"/>
      <c r="C65" s="18"/>
      <c r="D65" s="25"/>
      <c r="E65" s="25"/>
      <c r="F65" s="25"/>
      <c r="G65" s="129"/>
      <c r="H65" s="134"/>
      <c r="I65" s="136"/>
    </row>
    <row r="66" spans="2:9">
      <c r="B66" s="28"/>
      <c r="C66" s="18"/>
      <c r="D66" s="25"/>
      <c r="E66" s="25"/>
      <c r="F66" s="25"/>
      <c r="G66" s="129"/>
      <c r="H66" s="134"/>
      <c r="I66" s="136"/>
    </row>
    <row r="67" spans="2:9">
      <c r="B67" s="28"/>
      <c r="C67" s="18"/>
      <c r="D67" s="25"/>
      <c r="E67" s="25"/>
      <c r="F67" s="25"/>
      <c r="G67" s="129"/>
      <c r="H67" s="134"/>
      <c r="I67" s="136"/>
    </row>
    <row r="68" spans="2:9">
      <c r="B68" s="28"/>
      <c r="C68" s="18"/>
      <c r="D68" s="25"/>
      <c r="E68" s="25"/>
      <c r="F68" s="25"/>
      <c r="G68" s="129"/>
      <c r="H68" s="134"/>
      <c r="I68" s="136"/>
    </row>
    <row r="69" spans="2:9">
      <c r="B69" s="28"/>
      <c r="C69" s="18"/>
      <c r="D69" s="25"/>
      <c r="E69" s="25"/>
      <c r="F69" s="25"/>
      <c r="G69" s="129"/>
      <c r="H69" s="134"/>
      <c r="I69" s="136"/>
    </row>
    <row r="70" spans="2:9">
      <c r="B70" s="28"/>
      <c r="C70" s="18"/>
      <c r="D70" s="25"/>
      <c r="E70" s="25"/>
      <c r="F70" s="25"/>
      <c r="G70" s="141"/>
      <c r="H70" s="134"/>
      <c r="I70" s="136"/>
    </row>
    <row r="71" spans="2:9">
      <c r="B71" s="28"/>
      <c r="C71" s="18"/>
      <c r="D71" s="25"/>
      <c r="E71" s="25"/>
      <c r="F71" s="25"/>
      <c r="G71" s="141"/>
      <c r="H71" s="134"/>
      <c r="I71" s="136"/>
    </row>
    <row r="72" spans="2:9" s="48" customFormat="1" ht="20.100000000000001" customHeight="1">
      <c r="B72" s="42" t="str">
        <f>$B$10</f>
        <v>C1.6</v>
      </c>
      <c r="C72" s="43" t="s">
        <v>40</v>
      </c>
      <c r="D72" s="44"/>
      <c r="E72" s="44"/>
      <c r="F72" s="45"/>
      <c r="G72" s="44"/>
      <c r="H72" s="46"/>
      <c r="I72" s="47"/>
    </row>
  </sheetData>
  <mergeCells count="4">
    <mergeCell ref="F1:H1"/>
    <mergeCell ref="B4:G4"/>
    <mergeCell ref="H4:H7"/>
    <mergeCell ref="B5:G7"/>
  </mergeCells>
  <printOptions horizontalCentered="1"/>
  <pageMargins left="0.7" right="0.7" top="0.75" bottom="0.75" header="0.3" footer="0.3"/>
  <pageSetup paperSize="9"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75"/>
  <sheetViews>
    <sheetView view="pageBreakPreview" zoomScale="90" zoomScaleNormal="125" zoomScaleSheetLayoutView="90" zoomScalePageLayoutView="125" workbookViewId="0">
      <selection activeCell="F81" sqref="F81"/>
    </sheetView>
  </sheetViews>
  <sheetFormatPr defaultColWidth="6.86328125" defaultRowHeight="12.75"/>
  <cols>
    <col min="1" max="1" width="0.86328125" style="5" customWidth="1"/>
    <col min="2" max="2" width="11.73046875" style="54" customWidth="1"/>
    <col min="3" max="3" width="45.73046875" style="2" customWidth="1"/>
    <col min="4" max="4" width="13.73046875" style="3" customWidth="1"/>
    <col min="5" max="5" width="5.73046875" style="3" customWidth="1"/>
    <col min="6" max="6" width="15.73046875" style="3" customWidth="1"/>
    <col min="7" max="7" width="15.73046875" style="5" customWidth="1"/>
    <col min="8" max="8" width="15.73046875" style="4" customWidth="1"/>
    <col min="9" max="9" width="0.86328125" style="4" customWidth="1"/>
    <col min="10" max="16384" width="6.86328125" style="5"/>
  </cols>
  <sheetData>
    <row r="1" spans="2:9" ht="13.15">
      <c r="B1" s="1" t="str">
        <f>C1.2!A1</f>
        <v>NDZ Local Municipality</v>
      </c>
      <c r="F1" s="403" t="str">
        <f>C1.2!E1</f>
        <v>CONTRACT No. PWBS-B022/23/24</v>
      </c>
      <c r="G1" s="403"/>
      <c r="H1" s="403"/>
    </row>
    <row r="2" spans="2:9" ht="13.15">
      <c r="B2" s="6" t="str">
        <f>C1.2!A2</f>
        <v>CONCRETE SURFACING OF MQASHENI ACCESS ROAD</v>
      </c>
    </row>
    <row r="3" spans="2:9">
      <c r="B3" s="7"/>
      <c r="C3" s="7"/>
      <c r="D3" s="8"/>
      <c r="E3" s="8"/>
      <c r="F3" s="8"/>
      <c r="G3" s="9"/>
      <c r="H3" s="10"/>
    </row>
    <row r="4" spans="2:9" ht="13.15">
      <c r="B4" s="394" t="s">
        <v>0</v>
      </c>
      <c r="C4" s="395"/>
      <c r="D4" s="395"/>
      <c r="E4" s="395"/>
      <c r="F4" s="395"/>
      <c r="G4" s="395"/>
      <c r="H4" s="396" t="str">
        <f>"CHAPTER "&amp;B10</f>
        <v>CHAPTER C1.7</v>
      </c>
      <c r="I4" s="11"/>
    </row>
    <row r="5" spans="2:9" ht="7.5" customHeight="1">
      <c r="B5" s="399"/>
      <c r="C5" s="400"/>
      <c r="D5" s="400"/>
      <c r="E5" s="400"/>
      <c r="F5" s="400"/>
      <c r="G5" s="400"/>
      <c r="H5" s="397"/>
      <c r="I5" s="12"/>
    </row>
    <row r="6" spans="2:9" ht="12.75" customHeight="1">
      <c r="B6" s="399"/>
      <c r="C6" s="400"/>
      <c r="D6" s="400"/>
      <c r="E6" s="400"/>
      <c r="F6" s="400"/>
      <c r="G6" s="400"/>
      <c r="H6" s="397"/>
      <c r="I6" s="12"/>
    </row>
    <row r="7" spans="2:9" ht="7.5" customHeight="1">
      <c r="B7" s="401"/>
      <c r="C7" s="402"/>
      <c r="D7" s="402"/>
      <c r="E7" s="402"/>
      <c r="F7" s="402"/>
      <c r="G7" s="402"/>
      <c r="H7" s="398"/>
      <c r="I7" s="12"/>
    </row>
    <row r="8" spans="2:9" s="16" customFormat="1" ht="24.95" customHeight="1">
      <c r="B8" s="13" t="s">
        <v>1</v>
      </c>
      <c r="C8" s="14" t="s">
        <v>2</v>
      </c>
      <c r="D8" s="14" t="s">
        <v>3</v>
      </c>
      <c r="E8" s="14" t="s">
        <v>4</v>
      </c>
      <c r="F8" s="14" t="s">
        <v>5</v>
      </c>
      <c r="G8" s="14" t="s">
        <v>6</v>
      </c>
      <c r="H8" s="14" t="s">
        <v>7</v>
      </c>
      <c r="I8" s="15"/>
    </row>
    <row r="9" spans="2:9">
      <c r="B9" s="28"/>
      <c r="C9" s="18"/>
      <c r="D9" s="19"/>
      <c r="E9" s="19"/>
      <c r="F9" s="19"/>
      <c r="G9" s="20"/>
      <c r="H9" s="52" t="str">
        <f t="shared" ref="H9:H69" si="0">IF(D9="","",F9*G9)</f>
        <v/>
      </c>
      <c r="I9" s="22"/>
    </row>
    <row r="10" spans="2:9" ht="13.15">
      <c r="B10" s="23" t="s">
        <v>41</v>
      </c>
      <c r="C10" s="24" t="s">
        <v>42</v>
      </c>
      <c r="D10" s="25"/>
      <c r="E10" s="25"/>
      <c r="F10" s="25"/>
      <c r="G10" s="26"/>
      <c r="H10" s="52" t="str">
        <f t="shared" si="0"/>
        <v/>
      </c>
      <c r="I10" s="27"/>
    </row>
    <row r="11" spans="2:9">
      <c r="B11" s="28"/>
      <c r="C11" s="18"/>
      <c r="D11" s="25"/>
      <c r="E11" s="25"/>
      <c r="F11" s="25"/>
      <c r="G11" s="26"/>
      <c r="H11" s="52" t="str">
        <f t="shared" si="0"/>
        <v/>
      </c>
      <c r="I11" s="27"/>
    </row>
    <row r="12" spans="2:9">
      <c r="B12" s="28" t="s">
        <v>43</v>
      </c>
      <c r="C12" s="18" t="s">
        <v>44</v>
      </c>
      <c r="D12" s="25"/>
      <c r="E12" s="25"/>
      <c r="F12" s="25"/>
      <c r="G12" s="26"/>
      <c r="H12" s="52" t="str">
        <f t="shared" si="0"/>
        <v/>
      </c>
      <c r="I12" s="27"/>
    </row>
    <row r="13" spans="2:9">
      <c r="B13" s="28"/>
      <c r="C13" s="18"/>
      <c r="D13" s="25"/>
      <c r="E13" s="25"/>
      <c r="F13" s="25"/>
      <c r="G13" s="26"/>
      <c r="H13" s="52"/>
      <c r="I13" s="27"/>
    </row>
    <row r="14" spans="2:9" ht="25.5">
      <c r="B14" s="28" t="s">
        <v>45</v>
      </c>
      <c r="C14" s="18" t="s">
        <v>46</v>
      </c>
      <c r="D14" s="25" t="s">
        <v>17</v>
      </c>
      <c r="E14" s="25"/>
      <c r="F14" s="137">
        <v>2500</v>
      </c>
      <c r="G14" s="30"/>
      <c r="H14" s="52"/>
      <c r="I14" s="31"/>
    </row>
    <row r="15" spans="2:9">
      <c r="B15" s="28"/>
      <c r="C15" s="18"/>
      <c r="D15" s="25"/>
      <c r="E15" s="25"/>
      <c r="F15" s="137"/>
      <c r="G15" s="30"/>
      <c r="H15" s="52"/>
      <c r="I15" s="31"/>
    </row>
    <row r="16" spans="2:9">
      <c r="B16" s="28" t="s">
        <v>47</v>
      </c>
      <c r="C16" s="18" t="s">
        <v>48</v>
      </c>
      <c r="D16" s="25"/>
      <c r="E16" s="25"/>
      <c r="F16" s="137"/>
      <c r="G16" s="26"/>
      <c r="H16" s="52"/>
      <c r="I16" s="31"/>
    </row>
    <row r="17" spans="2:9">
      <c r="B17" s="28"/>
      <c r="C17" s="18"/>
      <c r="D17" s="25"/>
      <c r="E17" s="25"/>
      <c r="F17" s="279"/>
      <c r="G17" s="338"/>
      <c r="H17" s="52"/>
      <c r="I17" s="31"/>
    </row>
    <row r="18" spans="2:9" ht="25.5">
      <c r="B18" s="28" t="s">
        <v>49</v>
      </c>
      <c r="C18" s="18" t="s">
        <v>50</v>
      </c>
      <c r="D18" s="25"/>
      <c r="E18" s="25"/>
      <c r="F18" s="279"/>
      <c r="G18" s="26"/>
      <c r="H18" s="52"/>
      <c r="I18" s="31"/>
    </row>
    <row r="19" spans="2:9">
      <c r="B19" s="28"/>
      <c r="C19" s="18"/>
      <c r="D19" s="25"/>
      <c r="E19" s="25"/>
      <c r="F19" s="279"/>
      <c r="G19" s="26"/>
      <c r="H19" s="52"/>
      <c r="I19" s="31"/>
    </row>
    <row r="20" spans="2:9" ht="25.5">
      <c r="B20" s="28" t="s">
        <v>11</v>
      </c>
      <c r="C20" s="18" t="s">
        <v>52</v>
      </c>
      <c r="D20" s="25" t="s">
        <v>51</v>
      </c>
      <c r="E20" s="34"/>
      <c r="F20" s="279">
        <v>3300</v>
      </c>
      <c r="G20" s="30"/>
      <c r="H20" s="52"/>
      <c r="I20" s="27"/>
    </row>
    <row r="21" spans="2:9">
      <c r="B21" s="28"/>
      <c r="C21" s="18"/>
      <c r="D21" s="25"/>
      <c r="E21" s="25"/>
      <c r="F21" s="279"/>
      <c r="G21" s="32"/>
      <c r="H21" s="52"/>
      <c r="I21" s="27"/>
    </row>
    <row r="22" spans="2:9">
      <c r="B22" s="28"/>
      <c r="C22" s="18"/>
      <c r="D22" s="25"/>
      <c r="E22" s="25"/>
      <c r="F22" s="279"/>
      <c r="G22" s="26"/>
      <c r="H22" s="52"/>
      <c r="I22" s="33"/>
    </row>
    <row r="23" spans="2:9">
      <c r="B23" s="28"/>
      <c r="C23" s="18"/>
      <c r="D23" s="25"/>
      <c r="E23" s="25"/>
      <c r="F23" s="279"/>
      <c r="G23" s="26"/>
      <c r="H23" s="52"/>
      <c r="I23" s="33"/>
    </row>
    <row r="24" spans="2:9">
      <c r="B24" s="28"/>
      <c r="C24" s="18"/>
      <c r="D24" s="25"/>
      <c r="E24" s="34"/>
      <c r="F24" s="91"/>
      <c r="G24" s="35"/>
      <c r="H24" s="52"/>
    </row>
    <row r="25" spans="2:9">
      <c r="B25" s="28"/>
      <c r="C25" s="18"/>
      <c r="D25" s="25"/>
      <c r="E25" s="34"/>
      <c r="F25" s="29"/>
      <c r="G25" s="35"/>
      <c r="H25" s="52"/>
    </row>
    <row r="26" spans="2:9">
      <c r="B26" s="28"/>
      <c r="C26" s="18"/>
      <c r="D26" s="25"/>
      <c r="E26" s="34"/>
      <c r="F26" s="29"/>
      <c r="G26" s="35"/>
      <c r="H26" s="52"/>
    </row>
    <row r="27" spans="2:9">
      <c r="B27" s="28"/>
      <c r="C27" s="18"/>
      <c r="D27" s="25"/>
      <c r="E27" s="34"/>
      <c r="F27" s="29"/>
      <c r="G27" s="35"/>
      <c r="H27" s="52" t="str">
        <f t="shared" si="0"/>
        <v/>
      </c>
    </row>
    <row r="28" spans="2:9">
      <c r="B28" s="28"/>
      <c r="C28" s="18"/>
      <c r="D28" s="25"/>
      <c r="E28" s="34"/>
      <c r="F28" s="29"/>
      <c r="G28" s="36"/>
      <c r="H28" s="52"/>
    </row>
    <row r="29" spans="2:9">
      <c r="B29" s="28"/>
      <c r="C29" s="18"/>
      <c r="D29" s="25"/>
      <c r="E29" s="34"/>
      <c r="F29" s="29"/>
      <c r="G29" s="36"/>
      <c r="H29" s="52" t="str">
        <f t="shared" si="0"/>
        <v/>
      </c>
    </row>
    <row r="30" spans="2:9">
      <c r="B30" s="28"/>
      <c r="C30" s="18"/>
      <c r="D30" s="25"/>
      <c r="E30" s="34"/>
      <c r="F30" s="29"/>
      <c r="G30" s="35"/>
      <c r="H30" s="52"/>
    </row>
    <row r="31" spans="2:9">
      <c r="B31" s="28"/>
      <c r="C31" s="37"/>
      <c r="D31" s="25"/>
      <c r="E31" s="34"/>
      <c r="F31" s="29"/>
      <c r="G31" s="35"/>
      <c r="H31" s="52"/>
    </row>
    <row r="32" spans="2:9">
      <c r="B32" s="28"/>
      <c r="C32" s="37"/>
      <c r="D32" s="25"/>
      <c r="E32" s="34"/>
      <c r="F32" s="29"/>
      <c r="G32" s="32"/>
      <c r="H32" s="52"/>
    </row>
    <row r="33" spans="2:9">
      <c r="B33" s="28"/>
      <c r="C33" s="37"/>
      <c r="D33" s="25"/>
      <c r="E33" s="34"/>
      <c r="F33" s="29"/>
      <c r="G33" s="32"/>
      <c r="H33" s="52"/>
    </row>
    <row r="34" spans="2:9">
      <c r="B34" s="28"/>
      <c r="C34" s="37"/>
      <c r="D34" s="25"/>
      <c r="E34" s="34"/>
      <c r="F34" s="29"/>
      <c r="G34" s="35"/>
      <c r="H34" s="52"/>
    </row>
    <row r="35" spans="2:9">
      <c r="B35" s="28"/>
      <c r="C35" s="18"/>
      <c r="D35" s="25"/>
      <c r="E35" s="25"/>
      <c r="F35" s="29"/>
      <c r="G35" s="26"/>
      <c r="H35" s="52" t="str">
        <f t="shared" si="0"/>
        <v/>
      </c>
      <c r="I35" s="27"/>
    </row>
    <row r="36" spans="2:9">
      <c r="B36" s="28"/>
      <c r="C36" s="18"/>
      <c r="D36" s="25"/>
      <c r="E36" s="25"/>
      <c r="F36" s="29"/>
      <c r="G36" s="26"/>
      <c r="H36" s="52" t="str">
        <f t="shared" si="0"/>
        <v/>
      </c>
      <c r="I36" s="27"/>
    </row>
    <row r="37" spans="2:9">
      <c r="B37" s="28"/>
      <c r="C37" s="18"/>
      <c r="D37" s="25"/>
      <c r="E37" s="25"/>
      <c r="F37" s="29"/>
      <c r="G37" s="36"/>
      <c r="H37" s="52" t="str">
        <f t="shared" si="0"/>
        <v/>
      </c>
      <c r="I37" s="31"/>
    </row>
    <row r="38" spans="2:9">
      <c r="B38" s="28"/>
      <c r="C38" s="18"/>
      <c r="D38" s="19"/>
      <c r="E38" s="19"/>
      <c r="F38" s="38"/>
      <c r="G38" s="39"/>
      <c r="H38" s="52" t="str">
        <f t="shared" si="0"/>
        <v/>
      </c>
      <c r="I38" s="22"/>
    </row>
    <row r="39" spans="2:9" s="40" customFormat="1">
      <c r="B39" s="28"/>
      <c r="C39" s="18"/>
      <c r="D39" s="19"/>
      <c r="E39" s="19"/>
      <c r="F39" s="38"/>
      <c r="G39" s="39"/>
      <c r="H39" s="52" t="str">
        <f t="shared" si="0"/>
        <v/>
      </c>
      <c r="I39" s="22"/>
    </row>
    <row r="40" spans="2:9">
      <c r="B40" s="28"/>
      <c r="C40" s="18"/>
      <c r="D40" s="25"/>
      <c r="E40" s="25"/>
      <c r="F40" s="29"/>
      <c r="G40" s="36"/>
      <c r="H40" s="52" t="str">
        <f t="shared" si="0"/>
        <v/>
      </c>
      <c r="I40" s="31"/>
    </row>
    <row r="41" spans="2:9">
      <c r="B41" s="28"/>
      <c r="C41" s="18"/>
      <c r="D41" s="25"/>
      <c r="E41" s="25"/>
      <c r="F41" s="29"/>
      <c r="G41" s="36"/>
      <c r="H41" s="52" t="str">
        <f t="shared" si="0"/>
        <v/>
      </c>
      <c r="I41" s="31"/>
    </row>
    <row r="42" spans="2:9">
      <c r="B42" s="28"/>
      <c r="C42" s="18"/>
      <c r="D42" s="25"/>
      <c r="E42" s="25"/>
      <c r="F42" s="29"/>
      <c r="G42" s="41"/>
      <c r="H42" s="52" t="str">
        <f t="shared" si="0"/>
        <v/>
      </c>
      <c r="I42" s="27"/>
    </row>
    <row r="43" spans="2:9">
      <c r="B43" s="28"/>
      <c r="C43" s="18"/>
      <c r="D43" s="25"/>
      <c r="E43" s="25"/>
      <c r="F43" s="29"/>
      <c r="G43" s="41"/>
      <c r="H43" s="52" t="str">
        <f t="shared" si="0"/>
        <v/>
      </c>
      <c r="I43" s="27"/>
    </row>
    <row r="44" spans="2:9">
      <c r="B44" s="28"/>
      <c r="C44" s="18"/>
      <c r="D44" s="25"/>
      <c r="E44" s="25"/>
      <c r="F44" s="29"/>
      <c r="G44" s="32"/>
      <c r="H44" s="52" t="str">
        <f t="shared" si="0"/>
        <v/>
      </c>
      <c r="I44" s="27"/>
    </row>
    <row r="45" spans="2:9">
      <c r="B45" s="28"/>
      <c r="C45" s="18"/>
      <c r="D45" s="25"/>
      <c r="E45" s="25"/>
      <c r="F45" s="29"/>
      <c r="G45" s="32"/>
      <c r="H45" s="52" t="str">
        <f t="shared" si="0"/>
        <v/>
      </c>
      <c r="I45" s="27"/>
    </row>
    <row r="46" spans="2:9">
      <c r="B46" s="28"/>
      <c r="C46" s="18"/>
      <c r="D46" s="25"/>
      <c r="E46" s="25"/>
      <c r="F46" s="25"/>
      <c r="G46" s="26"/>
      <c r="H46" s="52" t="str">
        <f t="shared" si="0"/>
        <v/>
      </c>
      <c r="I46" s="27"/>
    </row>
    <row r="47" spans="2:9">
      <c r="B47" s="28"/>
      <c r="C47" s="18"/>
      <c r="D47" s="25"/>
      <c r="E47" s="25"/>
      <c r="F47" s="25"/>
      <c r="G47" s="26"/>
      <c r="H47" s="52" t="str">
        <f t="shared" si="0"/>
        <v/>
      </c>
      <c r="I47" s="27"/>
    </row>
    <row r="48" spans="2:9">
      <c r="B48" s="28"/>
      <c r="C48" s="18"/>
      <c r="D48" s="25"/>
      <c r="E48" s="25"/>
      <c r="F48" s="25"/>
      <c r="G48" s="36"/>
      <c r="H48" s="52" t="str">
        <f t="shared" si="0"/>
        <v/>
      </c>
      <c r="I48" s="27"/>
    </row>
    <row r="49" spans="2:9">
      <c r="B49" s="28"/>
      <c r="C49" s="18"/>
      <c r="D49" s="25"/>
      <c r="E49" s="25"/>
      <c r="F49" s="25"/>
      <c r="G49" s="36"/>
      <c r="H49" s="52" t="str">
        <f t="shared" si="0"/>
        <v/>
      </c>
      <c r="I49" s="27"/>
    </row>
    <row r="50" spans="2:9">
      <c r="B50" s="28"/>
      <c r="C50" s="18"/>
      <c r="D50" s="25"/>
      <c r="E50" s="25"/>
      <c r="F50" s="25"/>
      <c r="G50" s="36"/>
      <c r="H50" s="52" t="str">
        <f t="shared" si="0"/>
        <v/>
      </c>
      <c r="I50" s="27"/>
    </row>
    <row r="51" spans="2:9">
      <c r="B51" s="28"/>
      <c r="C51" s="18"/>
      <c r="D51" s="25"/>
      <c r="E51" s="25"/>
      <c r="F51" s="25"/>
      <c r="G51" s="36"/>
      <c r="H51" s="52" t="str">
        <f t="shared" si="0"/>
        <v/>
      </c>
      <c r="I51" s="27"/>
    </row>
    <row r="52" spans="2:9">
      <c r="B52" s="28"/>
      <c r="C52" s="18"/>
      <c r="D52" s="25"/>
      <c r="E52" s="25"/>
      <c r="F52" s="25"/>
      <c r="G52" s="36"/>
      <c r="H52" s="52" t="str">
        <f t="shared" si="0"/>
        <v/>
      </c>
      <c r="I52" s="27"/>
    </row>
    <row r="53" spans="2:9">
      <c r="B53" s="28"/>
      <c r="C53" s="18"/>
      <c r="D53" s="25"/>
      <c r="E53" s="25"/>
      <c r="F53" s="25"/>
      <c r="G53" s="36"/>
      <c r="H53" s="52" t="str">
        <f t="shared" si="0"/>
        <v/>
      </c>
      <c r="I53" s="27"/>
    </row>
    <row r="54" spans="2:9">
      <c r="B54" s="28"/>
      <c r="C54" s="18"/>
      <c r="D54" s="25"/>
      <c r="E54" s="25"/>
      <c r="F54" s="25"/>
      <c r="G54" s="36"/>
      <c r="H54" s="52" t="str">
        <f t="shared" si="0"/>
        <v/>
      </c>
      <c r="I54" s="27"/>
    </row>
    <row r="55" spans="2:9">
      <c r="B55" s="28"/>
      <c r="C55" s="18"/>
      <c r="D55" s="25"/>
      <c r="E55" s="25"/>
      <c r="F55" s="25"/>
      <c r="G55" s="36"/>
      <c r="H55" s="52" t="str">
        <f t="shared" si="0"/>
        <v/>
      </c>
      <c r="I55" s="27"/>
    </row>
    <row r="56" spans="2:9">
      <c r="B56" s="28"/>
      <c r="C56" s="18"/>
      <c r="D56" s="25"/>
      <c r="E56" s="25"/>
      <c r="F56" s="25"/>
      <c r="G56" s="36"/>
      <c r="H56" s="52"/>
      <c r="I56" s="27"/>
    </row>
    <row r="57" spans="2:9">
      <c r="B57" s="28"/>
      <c r="C57" s="18"/>
      <c r="D57" s="25"/>
      <c r="E57" s="25"/>
      <c r="F57" s="25"/>
      <c r="G57" s="36"/>
      <c r="H57" s="52"/>
      <c r="I57" s="27"/>
    </row>
    <row r="58" spans="2:9">
      <c r="B58" s="28"/>
      <c r="C58" s="18"/>
      <c r="D58" s="25"/>
      <c r="E58" s="25"/>
      <c r="F58" s="25"/>
      <c r="G58" s="36"/>
      <c r="H58" s="52"/>
      <c r="I58" s="27"/>
    </row>
    <row r="59" spans="2:9">
      <c r="B59" s="28"/>
      <c r="C59" s="18"/>
      <c r="D59" s="25"/>
      <c r="E59" s="25"/>
      <c r="F59" s="25"/>
      <c r="G59" s="36"/>
      <c r="H59" s="52"/>
      <c r="I59" s="27"/>
    </row>
    <row r="60" spans="2:9">
      <c r="B60" s="28"/>
      <c r="C60" s="18"/>
      <c r="D60" s="25"/>
      <c r="E60" s="25"/>
      <c r="F60" s="25"/>
      <c r="G60" s="36"/>
      <c r="H60" s="52" t="str">
        <f t="shared" si="0"/>
        <v/>
      </c>
      <c r="I60" s="27"/>
    </row>
    <row r="61" spans="2:9">
      <c r="B61" s="28"/>
      <c r="C61" s="18"/>
      <c r="D61" s="25"/>
      <c r="E61" s="25"/>
      <c r="F61" s="25"/>
      <c r="G61" s="36"/>
      <c r="H61" s="52" t="str">
        <f t="shared" si="0"/>
        <v/>
      </c>
      <c r="I61" s="27"/>
    </row>
    <row r="62" spans="2:9">
      <c r="B62" s="28"/>
      <c r="C62" s="18"/>
      <c r="D62" s="25"/>
      <c r="E62" s="25"/>
      <c r="F62" s="25"/>
      <c r="G62" s="36"/>
      <c r="H62" s="52" t="str">
        <f t="shared" si="0"/>
        <v/>
      </c>
      <c r="I62" s="27"/>
    </row>
    <row r="63" spans="2:9">
      <c r="B63" s="28"/>
      <c r="C63" s="18"/>
      <c r="D63" s="25"/>
      <c r="E63" s="25"/>
      <c r="F63" s="25"/>
      <c r="G63" s="36"/>
      <c r="H63" s="52" t="str">
        <f t="shared" si="0"/>
        <v/>
      </c>
      <c r="I63" s="27"/>
    </row>
    <row r="64" spans="2:9">
      <c r="B64" s="28"/>
      <c r="C64" s="18"/>
      <c r="D64" s="25"/>
      <c r="E64" s="25"/>
      <c r="F64" s="25"/>
      <c r="G64" s="36"/>
      <c r="H64" s="52" t="str">
        <f t="shared" si="0"/>
        <v/>
      </c>
      <c r="I64" s="27"/>
    </row>
    <row r="65" spans="2:9">
      <c r="B65" s="28"/>
      <c r="C65" s="18"/>
      <c r="D65" s="25"/>
      <c r="E65" s="25"/>
      <c r="F65" s="25"/>
      <c r="G65" s="36"/>
      <c r="H65" s="52" t="str">
        <f t="shared" si="0"/>
        <v/>
      </c>
      <c r="I65" s="27"/>
    </row>
    <row r="66" spans="2:9">
      <c r="B66" s="28"/>
      <c r="C66" s="18"/>
      <c r="D66" s="25"/>
      <c r="E66" s="25"/>
      <c r="F66" s="25"/>
      <c r="G66" s="36"/>
      <c r="H66" s="52" t="str">
        <f t="shared" si="0"/>
        <v/>
      </c>
      <c r="I66" s="27"/>
    </row>
    <row r="67" spans="2:9">
      <c r="B67" s="28"/>
      <c r="C67" s="37"/>
      <c r="D67" s="25"/>
      <c r="E67" s="25"/>
      <c r="F67" s="25"/>
      <c r="G67" s="36"/>
      <c r="H67" s="52" t="str">
        <f t="shared" si="0"/>
        <v/>
      </c>
      <c r="I67" s="27"/>
    </row>
    <row r="68" spans="2:9">
      <c r="B68" s="28"/>
      <c r="C68" s="37"/>
      <c r="D68" s="34"/>
      <c r="E68" s="34"/>
      <c r="F68" s="34"/>
      <c r="G68" s="36"/>
      <c r="H68" s="52" t="str">
        <f t="shared" si="0"/>
        <v/>
      </c>
    </row>
    <row r="69" spans="2:9">
      <c r="B69" s="28"/>
      <c r="C69" s="18"/>
      <c r="D69" s="25"/>
      <c r="E69" s="25"/>
      <c r="F69" s="25"/>
      <c r="G69" s="36"/>
      <c r="H69" s="52" t="str">
        <f t="shared" si="0"/>
        <v/>
      </c>
      <c r="I69" s="27"/>
    </row>
    <row r="70" spans="2:9">
      <c r="B70" s="28"/>
      <c r="C70" s="37"/>
      <c r="D70" s="34"/>
      <c r="E70" s="34"/>
      <c r="F70" s="34"/>
      <c r="G70" s="36"/>
      <c r="H70" s="52"/>
      <c r="I70" s="50"/>
    </row>
    <row r="71" spans="2:9">
      <c r="B71" s="28"/>
      <c r="C71" s="51"/>
      <c r="D71" s="34"/>
      <c r="E71" s="34"/>
      <c r="F71" s="34"/>
      <c r="G71" s="36"/>
      <c r="H71" s="52"/>
    </row>
    <row r="72" spans="2:9">
      <c r="B72" s="28"/>
      <c r="C72" s="18"/>
      <c r="D72" s="25"/>
      <c r="E72" s="25"/>
      <c r="F72" s="25"/>
      <c r="G72" s="36"/>
      <c r="H72" s="52"/>
      <c r="I72" s="27"/>
    </row>
    <row r="73" spans="2:9">
      <c r="B73" s="28"/>
      <c r="C73" s="18"/>
      <c r="D73" s="25"/>
      <c r="E73" s="25"/>
      <c r="F73" s="25"/>
      <c r="G73" s="36"/>
      <c r="H73" s="52"/>
      <c r="I73" s="27"/>
    </row>
    <row r="74" spans="2:9">
      <c r="B74" s="28"/>
      <c r="C74" s="18"/>
      <c r="D74" s="25"/>
      <c r="E74" s="25"/>
      <c r="F74" s="25"/>
      <c r="G74" s="36"/>
      <c r="H74" s="52"/>
      <c r="I74" s="27"/>
    </row>
    <row r="75" spans="2:9" s="48" customFormat="1" ht="24.95" customHeight="1">
      <c r="B75" s="53" t="str">
        <f>B10</f>
        <v>C1.7</v>
      </c>
      <c r="C75" s="375" t="s">
        <v>40</v>
      </c>
      <c r="D75" s="44"/>
      <c r="E75" s="44"/>
      <c r="F75" s="45"/>
      <c r="G75" s="44"/>
      <c r="H75" s="46"/>
      <c r="I75" s="47"/>
    </row>
  </sheetData>
  <mergeCells count="4">
    <mergeCell ref="F1:H1"/>
    <mergeCell ref="B4:G4"/>
    <mergeCell ref="H4:H7"/>
    <mergeCell ref="B5:G7"/>
  </mergeCells>
  <printOptions horizontalCentered="1"/>
  <pageMargins left="0.25" right="0.25" top="0.75" bottom="0.75" header="0.3" footer="0.3"/>
  <pageSetup paperSize="9" scale="75" firstPageNumber="31" orientation="portrait" cellComments="asDisplayed" useFirstPageNumber="1" r:id="rId1"/>
  <headerFooter>
    <oddHeader xml:space="preserve">&amp;R&amp;"Arial,Bold Italic"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6"/>
  <sheetViews>
    <sheetView view="pageBreakPreview" zoomScale="90" zoomScaleNormal="125" zoomScaleSheetLayoutView="90" zoomScalePageLayoutView="125" workbookViewId="0">
      <selection activeCell="F15" sqref="F15"/>
    </sheetView>
  </sheetViews>
  <sheetFormatPr defaultColWidth="6.86328125" defaultRowHeight="12.75"/>
  <cols>
    <col min="1" max="1" width="0.86328125" style="5" customWidth="1"/>
    <col min="2" max="2" width="11.73046875" style="54" customWidth="1"/>
    <col min="3" max="3" width="45.73046875" style="2" customWidth="1"/>
    <col min="4" max="4" width="13.73046875" style="3" customWidth="1"/>
    <col min="5" max="5" width="5.73046875" style="3" customWidth="1"/>
    <col min="6" max="6" width="15.73046875" style="3" customWidth="1"/>
    <col min="7" max="7" width="15.73046875" style="5" customWidth="1"/>
    <col min="8" max="8" width="15.73046875" style="4" customWidth="1"/>
    <col min="9" max="9" width="0.86328125" style="4" customWidth="1"/>
    <col min="10" max="16384" width="6.86328125" style="5"/>
  </cols>
  <sheetData>
    <row r="1" spans="2:9" ht="13.15">
      <c r="B1" s="383" t="str">
        <f>C1.2!A1</f>
        <v>NDZ Local Municipality</v>
      </c>
      <c r="C1" s="384"/>
      <c r="D1" s="381"/>
      <c r="E1" s="381"/>
      <c r="F1" s="412" t="str">
        <f>C1.2!E1</f>
        <v>CONTRACT No. PWBS-B022/23/24</v>
      </c>
      <c r="G1" s="412"/>
      <c r="H1" s="412"/>
    </row>
    <row r="2" spans="2:9" ht="13.15">
      <c r="B2" s="385" t="str">
        <f>C1.2!A2</f>
        <v>CONCRETE SURFACING OF MQASHENI ACCESS ROAD</v>
      </c>
      <c r="C2" s="384"/>
      <c r="D2" s="381"/>
      <c r="E2" s="381"/>
      <c r="F2" s="381"/>
      <c r="G2" s="382"/>
      <c r="H2" s="376"/>
    </row>
    <row r="3" spans="2:9">
      <c r="B3" s="384"/>
      <c r="C3" s="384"/>
      <c r="D3" s="381"/>
      <c r="E3" s="381"/>
      <c r="F3" s="381"/>
      <c r="G3" s="382"/>
      <c r="H3" s="376"/>
    </row>
    <row r="4" spans="2:9" ht="13.15">
      <c r="B4" s="394" t="s">
        <v>0</v>
      </c>
      <c r="C4" s="395"/>
      <c r="D4" s="395"/>
      <c r="E4" s="395"/>
      <c r="F4" s="395"/>
      <c r="G4" s="395"/>
      <c r="H4" s="396" t="str">
        <f>"CHAPTER "&amp;B10</f>
        <v>CHAPTER C2.1</v>
      </c>
      <c r="I4" s="11"/>
    </row>
    <row r="5" spans="2:9" ht="7.5" customHeight="1">
      <c r="B5" s="399"/>
      <c r="C5" s="413"/>
      <c r="D5" s="413"/>
      <c r="E5" s="413"/>
      <c r="F5" s="413"/>
      <c r="G5" s="413"/>
      <c r="H5" s="397"/>
      <c r="I5" s="12"/>
    </row>
    <row r="6" spans="2:9" ht="12.75" customHeight="1">
      <c r="B6" s="399"/>
      <c r="C6" s="413"/>
      <c r="D6" s="413"/>
      <c r="E6" s="413"/>
      <c r="F6" s="413"/>
      <c r="G6" s="413"/>
      <c r="H6" s="397"/>
      <c r="I6" s="12"/>
    </row>
    <row r="7" spans="2:9" ht="7.5" customHeight="1">
      <c r="B7" s="401"/>
      <c r="C7" s="402"/>
      <c r="D7" s="402"/>
      <c r="E7" s="402"/>
      <c r="F7" s="402"/>
      <c r="G7" s="402"/>
      <c r="H7" s="398"/>
      <c r="I7" s="12"/>
    </row>
    <row r="8" spans="2:9" s="16" customFormat="1" ht="24.95" customHeight="1">
      <c r="B8" s="13" t="s">
        <v>1</v>
      </c>
      <c r="C8" s="14" t="s">
        <v>2</v>
      </c>
      <c r="D8" s="14" t="s">
        <v>3</v>
      </c>
      <c r="E8" s="14" t="s">
        <v>4</v>
      </c>
      <c r="F8" s="14" t="s">
        <v>5</v>
      </c>
      <c r="G8" s="14" t="s">
        <v>6</v>
      </c>
      <c r="H8" s="14" t="s">
        <v>7</v>
      </c>
      <c r="I8" s="15"/>
    </row>
    <row r="9" spans="2:9">
      <c r="B9" s="28"/>
      <c r="C9" s="18"/>
      <c r="D9" s="19"/>
      <c r="E9" s="19"/>
      <c r="F9" s="19"/>
      <c r="G9" s="20"/>
      <c r="H9" s="52" t="str">
        <f t="shared" ref="H9" si="0">IF(D9="","",F9*G9)</f>
        <v/>
      </c>
      <c r="I9" s="22"/>
    </row>
    <row r="10" spans="2:9" ht="26.25">
      <c r="B10" s="23" t="s">
        <v>442</v>
      </c>
      <c r="C10" s="24" t="s">
        <v>281</v>
      </c>
      <c r="D10" s="25"/>
      <c r="E10" s="25"/>
      <c r="F10" s="25"/>
      <c r="G10" s="26"/>
      <c r="H10" s="289" t="str">
        <f>IF(D10="","",F10*G10)</f>
        <v/>
      </c>
      <c r="I10" s="27"/>
    </row>
    <row r="11" spans="2:9">
      <c r="B11" s="28"/>
      <c r="C11" s="18"/>
      <c r="D11" s="25"/>
      <c r="E11" s="25"/>
      <c r="F11" s="25"/>
      <c r="G11" s="26"/>
      <c r="H11" s="289" t="str">
        <f>IF(D11="","",F11*G11)</f>
        <v/>
      </c>
      <c r="I11" s="27"/>
    </row>
    <row r="12" spans="2:9" ht="26.25">
      <c r="B12" s="23" t="s">
        <v>443</v>
      </c>
      <c r="C12" s="24" t="s">
        <v>444</v>
      </c>
      <c r="D12" s="25"/>
      <c r="E12" s="25"/>
      <c r="F12" s="290"/>
      <c r="G12" s="32"/>
      <c r="H12" s="289" t="str">
        <f>IF(D12="","",F12*G12)</f>
        <v/>
      </c>
      <c r="I12" s="27"/>
    </row>
    <row r="13" spans="2:9">
      <c r="B13" s="28"/>
      <c r="C13" s="18"/>
      <c r="D13" s="25"/>
      <c r="E13" s="25"/>
      <c r="F13" s="290"/>
      <c r="G13" s="32"/>
      <c r="H13" s="289" t="str">
        <f>IF(D13="","",F13*G13)</f>
        <v/>
      </c>
      <c r="I13" s="27"/>
    </row>
    <row r="14" spans="2:9">
      <c r="B14" s="28" t="s">
        <v>445</v>
      </c>
      <c r="C14" s="37" t="s">
        <v>446</v>
      </c>
      <c r="D14" s="25" t="s">
        <v>447</v>
      </c>
      <c r="E14" s="25"/>
      <c r="F14" s="290">
        <v>1</v>
      </c>
      <c r="G14" s="164"/>
      <c r="H14" s="291"/>
      <c r="I14" s="31"/>
    </row>
    <row r="15" spans="2:9">
      <c r="B15" s="28"/>
      <c r="C15" s="37"/>
      <c r="D15" s="25"/>
      <c r="E15" s="25"/>
      <c r="F15" s="290"/>
      <c r="G15" s="32"/>
      <c r="H15" s="289"/>
      <c r="I15" s="31"/>
    </row>
    <row r="16" spans="2:9" ht="25.5">
      <c r="B16" s="28" t="s">
        <v>448</v>
      </c>
      <c r="C16" s="37" t="s">
        <v>449</v>
      </c>
      <c r="D16" s="25" t="s">
        <v>450</v>
      </c>
      <c r="E16" s="25"/>
      <c r="F16" s="290">
        <v>1</v>
      </c>
      <c r="G16" s="289">
        <v>25000</v>
      </c>
      <c r="H16" s="289">
        <f>G16*F16</f>
        <v>25000</v>
      </c>
      <c r="I16" s="31"/>
    </row>
    <row r="17" spans="2:9">
      <c r="B17" s="28"/>
      <c r="C17" s="37"/>
      <c r="D17" s="25"/>
      <c r="E17" s="25"/>
      <c r="F17" s="290"/>
      <c r="G17" s="35"/>
      <c r="H17" s="289"/>
      <c r="I17" s="31"/>
    </row>
    <row r="18" spans="2:9" ht="25.5">
      <c r="B18" s="28" t="s">
        <v>451</v>
      </c>
      <c r="C18" s="18" t="s">
        <v>452</v>
      </c>
      <c r="D18" s="25" t="s">
        <v>19</v>
      </c>
      <c r="E18" s="25"/>
      <c r="F18" s="289">
        <f>G16</f>
        <v>25000</v>
      </c>
      <c r="G18" s="32"/>
      <c r="H18" s="289"/>
      <c r="I18" s="31"/>
    </row>
    <row r="19" spans="2:9">
      <c r="B19" s="28"/>
      <c r="C19" s="18"/>
      <c r="D19" s="25"/>
      <c r="E19" s="25"/>
      <c r="F19" s="290"/>
      <c r="G19" s="32"/>
      <c r="H19" s="289"/>
    </row>
    <row r="20" spans="2:9" ht="25.5">
      <c r="B20" s="28" t="s">
        <v>453</v>
      </c>
      <c r="C20" s="18" t="s">
        <v>454</v>
      </c>
      <c r="D20" s="25" t="s">
        <v>17</v>
      </c>
      <c r="E20" s="25"/>
      <c r="F20" s="295">
        <v>30</v>
      </c>
      <c r="G20" s="294"/>
      <c r="H20" s="296"/>
    </row>
    <row r="21" spans="2:9">
      <c r="B21" s="28"/>
      <c r="C21" s="18"/>
      <c r="D21" s="25"/>
      <c r="E21" s="25"/>
      <c r="F21" s="290"/>
      <c r="G21" s="32"/>
      <c r="H21" s="289"/>
    </row>
    <row r="22" spans="2:9" ht="13.15">
      <c r="B22" s="23" t="s">
        <v>455</v>
      </c>
      <c r="C22" s="24" t="s">
        <v>456</v>
      </c>
      <c r="D22" s="25" t="s">
        <v>447</v>
      </c>
      <c r="E22" s="25"/>
      <c r="F22" s="297">
        <v>1</v>
      </c>
      <c r="G22" s="164"/>
      <c r="H22" s="298"/>
    </row>
    <row r="23" spans="2:9">
      <c r="B23" s="28"/>
      <c r="C23" s="18"/>
      <c r="D23" s="25"/>
      <c r="E23" s="25"/>
      <c r="F23" s="290"/>
      <c r="G23" s="32"/>
      <c r="H23" s="289"/>
    </row>
    <row r="24" spans="2:9" ht="13.15">
      <c r="B24" s="23" t="s">
        <v>458</v>
      </c>
      <c r="C24" s="292" t="s">
        <v>457</v>
      </c>
      <c r="D24" s="84"/>
      <c r="E24" s="84"/>
      <c r="F24" s="293"/>
      <c r="G24" s="299"/>
      <c r="H24" s="300"/>
      <c r="I24" s="27"/>
    </row>
    <row r="25" spans="2:9">
      <c r="B25" s="28"/>
      <c r="C25" s="18"/>
      <c r="D25" s="25"/>
      <c r="E25" s="25"/>
      <c r="F25" s="290"/>
      <c r="G25" s="144"/>
      <c r="H25" s="291" t="str">
        <f>IF(D25="","",F25*G25)</f>
        <v/>
      </c>
      <c r="I25" s="27"/>
    </row>
    <row r="26" spans="2:9" ht="14.25">
      <c r="B26" s="28" t="s">
        <v>459</v>
      </c>
      <c r="C26" s="18" t="s">
        <v>460</v>
      </c>
      <c r="D26" s="25" t="s">
        <v>17</v>
      </c>
      <c r="E26" s="25"/>
      <c r="F26" s="290">
        <v>6</v>
      </c>
      <c r="G26" s="147"/>
      <c r="H26" s="291"/>
      <c r="I26" s="27"/>
    </row>
    <row r="27" spans="2:9">
      <c r="B27" s="28"/>
      <c r="C27" s="18"/>
      <c r="D27" s="25"/>
      <c r="E27" s="25"/>
      <c r="F27" s="290"/>
      <c r="G27" s="147"/>
      <c r="H27" s="291"/>
      <c r="I27" s="27"/>
    </row>
    <row r="28" spans="2:9" ht="13.15">
      <c r="B28" s="23" t="s">
        <v>461</v>
      </c>
      <c r="C28" s="292" t="s">
        <v>462</v>
      </c>
      <c r="D28" s="84"/>
      <c r="E28" s="84"/>
      <c r="F28" s="293"/>
      <c r="G28" s="299"/>
      <c r="H28" s="300"/>
      <c r="I28" s="27"/>
    </row>
    <row r="29" spans="2:9">
      <c r="B29" s="28"/>
      <c r="C29" s="18"/>
      <c r="D29" s="25"/>
      <c r="E29" s="25"/>
      <c r="F29" s="290"/>
      <c r="G29" s="144"/>
      <c r="H29" s="291" t="str">
        <f>IF(D29="","",F29*G29)</f>
        <v/>
      </c>
      <c r="I29" s="27"/>
    </row>
    <row r="30" spans="2:9" ht="25.5">
      <c r="B30" s="28" t="s">
        <v>463</v>
      </c>
      <c r="C30" s="18" t="s">
        <v>464</v>
      </c>
      <c r="D30" s="25"/>
      <c r="E30" s="25"/>
      <c r="F30" s="297"/>
      <c r="G30" s="144"/>
      <c r="H30" s="298" t="str">
        <f>IF(D30="","",F30*G30)</f>
        <v/>
      </c>
      <c r="I30" s="27"/>
    </row>
    <row r="31" spans="2:9">
      <c r="B31" s="206"/>
      <c r="C31" s="167"/>
      <c r="D31" s="206"/>
      <c r="E31" s="206"/>
      <c r="F31" s="206"/>
      <c r="G31" s="301"/>
      <c r="H31" s="298"/>
      <c r="I31" s="27"/>
    </row>
    <row r="32" spans="2:9" ht="14.25">
      <c r="B32" s="199"/>
      <c r="C32" s="167" t="s">
        <v>465</v>
      </c>
      <c r="D32" s="25" t="s">
        <v>17</v>
      </c>
      <c r="E32" s="74"/>
      <c r="F32" s="302">
        <v>6</v>
      </c>
      <c r="G32" s="144"/>
      <c r="H32" s="298"/>
      <c r="I32" s="27"/>
    </row>
    <row r="33" spans="2:9">
      <c r="B33" s="199"/>
      <c r="C33" s="167"/>
      <c r="D33" s="25"/>
      <c r="E33" s="74"/>
      <c r="F33" s="302"/>
      <c r="G33" s="144"/>
      <c r="H33" s="298"/>
      <c r="I33" s="27"/>
    </row>
    <row r="34" spans="2:9" ht="14.25">
      <c r="B34" s="199"/>
      <c r="C34" s="167" t="s">
        <v>466</v>
      </c>
      <c r="D34" s="25" t="s">
        <v>17</v>
      </c>
      <c r="E34" s="74"/>
      <c r="F34" s="302">
        <v>4</v>
      </c>
      <c r="G34" s="144"/>
      <c r="H34" s="298"/>
      <c r="I34" s="27"/>
    </row>
    <row r="35" spans="2:9">
      <c r="B35" s="199"/>
      <c r="C35" s="167"/>
      <c r="D35" s="25"/>
      <c r="E35" s="25"/>
      <c r="F35" s="356"/>
      <c r="G35" s="144"/>
      <c r="H35" s="298"/>
      <c r="I35" s="27"/>
    </row>
    <row r="36" spans="2:9">
      <c r="B36" s="199"/>
      <c r="C36" s="167"/>
      <c r="D36" s="25"/>
      <c r="E36" s="25"/>
      <c r="F36" s="356"/>
      <c r="G36" s="144"/>
      <c r="H36" s="298"/>
      <c r="I36" s="27"/>
    </row>
    <row r="37" spans="2:9">
      <c r="B37" s="199"/>
      <c r="C37" s="167"/>
      <c r="D37" s="25"/>
      <c r="E37" s="25"/>
      <c r="F37" s="356"/>
      <c r="G37" s="144"/>
      <c r="H37" s="298"/>
      <c r="I37" s="27"/>
    </row>
    <row r="38" spans="2:9">
      <c r="B38" s="199"/>
      <c r="C38" s="167"/>
      <c r="D38" s="25"/>
      <c r="E38" s="25"/>
      <c r="F38" s="356"/>
      <c r="G38" s="144"/>
      <c r="H38" s="298"/>
      <c r="I38" s="27"/>
    </row>
    <row r="39" spans="2:9">
      <c r="B39" s="199"/>
      <c r="C39" s="167"/>
      <c r="D39" s="25"/>
      <c r="E39" s="25"/>
      <c r="F39" s="356"/>
      <c r="G39" s="144"/>
      <c r="H39" s="298"/>
      <c r="I39" s="27"/>
    </row>
    <row r="40" spans="2:9">
      <c r="B40" s="199"/>
      <c r="C40" s="167"/>
      <c r="D40" s="25"/>
      <c r="E40" s="25"/>
      <c r="F40" s="356"/>
      <c r="G40" s="144"/>
      <c r="H40" s="298"/>
      <c r="I40" s="27"/>
    </row>
    <row r="41" spans="2:9">
      <c r="B41" s="199"/>
      <c r="C41" s="167"/>
      <c r="D41" s="25"/>
      <c r="E41" s="25"/>
      <c r="F41" s="356"/>
      <c r="G41" s="144"/>
      <c r="H41" s="298"/>
      <c r="I41" s="27"/>
    </row>
    <row r="42" spans="2:9">
      <c r="B42" s="199"/>
      <c r="C42" s="167"/>
      <c r="D42" s="25"/>
      <c r="E42" s="25"/>
      <c r="F42" s="356"/>
      <c r="G42" s="144"/>
      <c r="H42" s="298"/>
      <c r="I42" s="27"/>
    </row>
    <row r="43" spans="2:9">
      <c r="B43" s="199"/>
      <c r="C43" s="167"/>
      <c r="D43" s="25"/>
      <c r="E43" s="25"/>
      <c r="F43" s="356"/>
      <c r="G43" s="144"/>
      <c r="H43" s="298"/>
      <c r="I43" s="27"/>
    </row>
    <row r="44" spans="2:9">
      <c r="B44" s="199"/>
      <c r="C44" s="167"/>
      <c r="D44" s="25"/>
      <c r="E44" s="25"/>
      <c r="F44" s="356"/>
      <c r="G44" s="144"/>
      <c r="H44" s="298"/>
      <c r="I44" s="27"/>
    </row>
    <row r="45" spans="2:9">
      <c r="B45" s="199"/>
      <c r="C45" s="167"/>
      <c r="D45" s="25"/>
      <c r="E45" s="25"/>
      <c r="F45" s="356"/>
      <c r="G45" s="144"/>
      <c r="H45" s="298"/>
      <c r="I45" s="27"/>
    </row>
    <row r="46" spans="2:9">
      <c r="B46" s="199"/>
      <c r="C46" s="167"/>
      <c r="D46" s="25"/>
      <c r="E46" s="25"/>
      <c r="F46" s="356"/>
      <c r="G46" s="144"/>
      <c r="H46" s="298"/>
      <c r="I46" s="27"/>
    </row>
    <row r="47" spans="2:9">
      <c r="B47" s="199"/>
      <c r="C47" s="167"/>
      <c r="D47" s="25"/>
      <c r="E47" s="25"/>
      <c r="F47" s="356"/>
      <c r="G47" s="144"/>
      <c r="H47" s="298"/>
      <c r="I47" s="27"/>
    </row>
    <row r="48" spans="2:9">
      <c r="B48" s="199"/>
      <c r="C48" s="167"/>
      <c r="D48" s="25"/>
      <c r="E48" s="25"/>
      <c r="F48" s="356"/>
      <c r="G48" s="144"/>
      <c r="H48" s="298"/>
      <c r="I48" s="27"/>
    </row>
    <row r="49" spans="2:9">
      <c r="B49" s="199"/>
      <c r="C49" s="167"/>
      <c r="D49" s="25"/>
      <c r="E49" s="25"/>
      <c r="F49" s="356"/>
      <c r="G49" s="144"/>
      <c r="H49" s="298"/>
      <c r="I49" s="27"/>
    </row>
    <row r="50" spans="2:9">
      <c r="B50" s="199"/>
      <c r="C50" s="167"/>
      <c r="D50" s="25"/>
      <c r="E50" s="25"/>
      <c r="F50" s="356"/>
      <c r="G50" s="144"/>
      <c r="H50" s="298"/>
      <c r="I50" s="27"/>
    </row>
    <row r="51" spans="2:9">
      <c r="B51" s="199"/>
      <c r="C51" s="167"/>
      <c r="D51" s="25"/>
      <c r="E51" s="25"/>
      <c r="F51" s="356"/>
      <c r="G51" s="144"/>
      <c r="H51" s="298"/>
      <c r="I51" s="27"/>
    </row>
    <row r="52" spans="2:9">
      <c r="B52" s="199"/>
      <c r="C52" s="167"/>
      <c r="D52" s="25"/>
      <c r="E52" s="25"/>
      <c r="F52" s="356"/>
      <c r="G52" s="144"/>
      <c r="H52" s="298"/>
      <c r="I52" s="27"/>
    </row>
    <row r="53" spans="2:9">
      <c r="B53" s="199"/>
      <c r="C53" s="167"/>
      <c r="D53" s="25"/>
      <c r="E53" s="25"/>
      <c r="F53" s="356"/>
      <c r="G53" s="144"/>
      <c r="H53" s="298"/>
      <c r="I53" s="27"/>
    </row>
    <row r="54" spans="2:9">
      <c r="B54" s="199"/>
      <c r="C54" s="167"/>
      <c r="D54" s="25"/>
      <c r="E54" s="25"/>
      <c r="F54" s="356"/>
      <c r="G54" s="144"/>
      <c r="H54" s="298"/>
      <c r="I54" s="27"/>
    </row>
    <row r="55" spans="2:9">
      <c r="B55" s="199"/>
      <c r="C55" s="167"/>
      <c r="D55" s="25"/>
      <c r="E55" s="25"/>
      <c r="F55" s="356"/>
      <c r="G55" s="144"/>
      <c r="H55" s="298"/>
      <c r="I55" s="27"/>
    </row>
    <row r="56" spans="2:9">
      <c r="B56" s="199"/>
      <c r="C56" s="167"/>
      <c r="D56" s="25"/>
      <c r="E56" s="25"/>
      <c r="F56" s="356"/>
      <c r="G56" s="144"/>
      <c r="H56" s="298"/>
      <c r="I56" s="27"/>
    </row>
    <row r="57" spans="2:9">
      <c r="B57" s="199"/>
      <c r="C57" s="167"/>
      <c r="D57" s="25"/>
      <c r="E57" s="25"/>
      <c r="F57" s="356"/>
      <c r="G57" s="144"/>
      <c r="H57" s="298"/>
      <c r="I57" s="27"/>
    </row>
    <row r="58" spans="2:9">
      <c r="B58" s="199"/>
      <c r="C58" s="167"/>
      <c r="D58" s="25"/>
      <c r="E58" s="25"/>
      <c r="F58" s="356"/>
      <c r="G58" s="144"/>
      <c r="H58" s="298"/>
      <c r="I58" s="27"/>
    </row>
    <row r="59" spans="2:9">
      <c r="B59" s="199"/>
      <c r="C59" s="167"/>
      <c r="D59" s="25"/>
      <c r="E59" s="25"/>
      <c r="F59" s="356"/>
      <c r="G59" s="144"/>
      <c r="H59" s="298"/>
      <c r="I59" s="27"/>
    </row>
    <row r="60" spans="2:9">
      <c r="B60" s="199"/>
      <c r="C60" s="167"/>
      <c r="D60" s="25"/>
      <c r="E60" s="25"/>
      <c r="F60" s="356"/>
      <c r="G60" s="144"/>
      <c r="H60" s="298"/>
      <c r="I60" s="27"/>
    </row>
    <row r="61" spans="2:9">
      <c r="B61" s="199"/>
      <c r="C61" s="167"/>
      <c r="D61" s="25"/>
      <c r="E61" s="25"/>
      <c r="F61" s="356"/>
      <c r="G61" s="144"/>
      <c r="H61" s="298"/>
      <c r="I61" s="27"/>
    </row>
    <row r="62" spans="2:9">
      <c r="B62" s="199"/>
      <c r="C62" s="167"/>
      <c r="D62" s="25"/>
      <c r="E62" s="25"/>
      <c r="F62" s="356"/>
      <c r="G62" s="144"/>
      <c r="H62" s="298"/>
      <c r="I62" s="27"/>
    </row>
    <row r="63" spans="2:9">
      <c r="B63" s="199"/>
      <c r="C63" s="167"/>
      <c r="D63" s="25"/>
      <c r="E63" s="25"/>
      <c r="F63" s="356"/>
      <c r="G63" s="144"/>
      <c r="H63" s="298"/>
      <c r="I63" s="27"/>
    </row>
    <row r="64" spans="2:9">
      <c r="B64" s="199"/>
      <c r="C64" s="167"/>
      <c r="D64" s="25"/>
      <c r="E64" s="25"/>
      <c r="F64" s="356"/>
      <c r="G64" s="144"/>
      <c r="H64" s="298"/>
      <c r="I64" s="27"/>
    </row>
    <row r="65" spans="1:9">
      <c r="B65" s="199"/>
      <c r="C65" s="167"/>
      <c r="D65" s="25"/>
      <c r="E65" s="25"/>
      <c r="F65" s="356"/>
      <c r="G65" s="144"/>
      <c r="H65" s="298"/>
      <c r="I65" s="27"/>
    </row>
    <row r="66" spans="1:9">
      <c r="B66" s="199"/>
      <c r="C66" s="167"/>
      <c r="D66" s="25"/>
      <c r="E66" s="25"/>
      <c r="F66" s="356"/>
      <c r="G66" s="144"/>
      <c r="H66" s="298"/>
      <c r="I66" s="27"/>
    </row>
    <row r="67" spans="1:9">
      <c r="B67" s="199"/>
      <c r="C67" s="167"/>
      <c r="D67" s="25"/>
      <c r="E67" s="25"/>
      <c r="F67" s="356"/>
      <c r="G67" s="144"/>
      <c r="H67" s="298"/>
      <c r="I67" s="27"/>
    </row>
    <row r="68" spans="1:9">
      <c r="B68" s="199"/>
      <c r="C68" s="167"/>
      <c r="D68" s="25"/>
      <c r="E68" s="25"/>
      <c r="F68" s="356"/>
      <c r="G68" s="144"/>
      <c r="H68" s="298"/>
      <c r="I68" s="27"/>
    </row>
    <row r="69" spans="1:9" s="210" customFormat="1">
      <c r="A69" s="183"/>
      <c r="B69" s="211"/>
      <c r="C69" s="208"/>
      <c r="D69" s="170"/>
      <c r="E69" s="170"/>
      <c r="F69" s="171"/>
      <c r="G69" s="172"/>
      <c r="H69" s="173"/>
      <c r="I69" s="184"/>
    </row>
    <row r="70" spans="1:9" s="90" customFormat="1">
      <c r="A70" s="5"/>
      <c r="B70" s="161"/>
      <c r="C70" s="167"/>
      <c r="D70" s="25"/>
      <c r="E70" s="25"/>
      <c r="F70" s="156"/>
      <c r="G70" s="157"/>
      <c r="H70" s="147"/>
      <c r="I70" s="162"/>
    </row>
    <row r="71" spans="1:9" s="48" customFormat="1" ht="19.5" customHeight="1">
      <c r="B71" s="62" t="s">
        <v>442</v>
      </c>
      <c r="C71" s="414" t="s">
        <v>22</v>
      </c>
      <c r="D71" s="415"/>
      <c r="E71" s="415"/>
      <c r="F71" s="415"/>
      <c r="G71" s="416"/>
      <c r="H71" s="187"/>
      <c r="I71" s="188"/>
    </row>
    <row r="72" spans="1:9" ht="13.15">
      <c r="B72" s="417" t="str">
        <f>B1</f>
        <v>NDZ Local Municipality</v>
      </c>
      <c r="C72" s="418"/>
      <c r="D72" s="418"/>
      <c r="E72" s="189"/>
      <c r="F72" s="419" t="str">
        <f>F1</f>
        <v>CONTRACT No. PWBS-B022/23/24</v>
      </c>
      <c r="G72" s="419"/>
      <c r="H72" s="420"/>
    </row>
    <row r="73" spans="1:9" ht="13.15">
      <c r="B73" s="407" t="s">
        <v>185</v>
      </c>
      <c r="C73" s="408"/>
      <c r="D73" s="408"/>
      <c r="E73" s="6"/>
      <c r="H73" s="201"/>
    </row>
    <row r="74" spans="1:9">
      <c r="B74" s="202"/>
      <c r="C74" s="7"/>
      <c r="D74" s="8"/>
      <c r="E74" s="8"/>
      <c r="F74" s="8"/>
      <c r="G74" s="9"/>
      <c r="H74" s="203"/>
    </row>
    <row r="75" spans="1:9" ht="13.15">
      <c r="B75" s="394" t="s">
        <v>0</v>
      </c>
      <c r="C75" s="395"/>
      <c r="D75" s="395"/>
      <c r="E75" s="395"/>
      <c r="F75" s="395"/>
      <c r="G75" s="395"/>
      <c r="H75" s="409" t="str">
        <f>"CHAPTER "&amp;B10</f>
        <v>CHAPTER C2.1</v>
      </c>
      <c r="I75" s="11"/>
    </row>
    <row r="76" spans="1:9" ht="7.5" customHeight="1">
      <c r="B76" s="399"/>
      <c r="C76" s="400"/>
      <c r="D76" s="400"/>
      <c r="E76" s="400"/>
      <c r="F76" s="400"/>
      <c r="G76" s="400"/>
      <c r="H76" s="410"/>
      <c r="I76" s="12"/>
    </row>
    <row r="77" spans="1:9" ht="12.75" customHeight="1">
      <c r="B77" s="399"/>
      <c r="C77" s="400"/>
      <c r="D77" s="400"/>
      <c r="E77" s="400"/>
      <c r="F77" s="400"/>
      <c r="G77" s="400"/>
      <c r="H77" s="410"/>
      <c r="I77" s="12"/>
    </row>
    <row r="78" spans="1:9" ht="7.5" customHeight="1">
      <c r="B78" s="401"/>
      <c r="C78" s="402"/>
      <c r="D78" s="402"/>
      <c r="E78" s="402"/>
      <c r="F78" s="402"/>
      <c r="G78" s="402"/>
      <c r="H78" s="411"/>
      <c r="I78" s="12"/>
    </row>
    <row r="79" spans="1:9" s="16" customFormat="1" ht="24.95" customHeight="1">
      <c r="B79" s="13"/>
      <c r="C79" s="14" t="s">
        <v>2</v>
      </c>
      <c r="D79" s="14" t="s">
        <v>3</v>
      </c>
      <c r="E79" s="14" t="s">
        <v>4</v>
      </c>
      <c r="F79" s="14" t="s">
        <v>5</v>
      </c>
      <c r="G79" s="14" t="s">
        <v>6</v>
      </c>
      <c r="H79" s="146" t="s">
        <v>7</v>
      </c>
      <c r="I79" s="15"/>
    </row>
    <row r="80" spans="1:9" s="48" customFormat="1" ht="19.5" customHeight="1">
      <c r="B80" s="42"/>
      <c r="C80" s="43" t="s">
        <v>23</v>
      </c>
      <c r="D80" s="45"/>
      <c r="E80" s="45"/>
      <c r="F80" s="45"/>
      <c r="G80" s="44"/>
      <c r="H80" s="187"/>
      <c r="I80" s="188"/>
    </row>
    <row r="81" spans="2:9" s="48" customFormat="1" ht="13.15">
      <c r="B81" s="161"/>
      <c r="C81" s="160"/>
      <c r="D81" s="25"/>
      <c r="E81" s="25"/>
      <c r="F81" s="151"/>
      <c r="G81" s="152"/>
      <c r="H81" s="163"/>
      <c r="I81" s="175"/>
    </row>
    <row r="82" spans="2:9" ht="51">
      <c r="B82" s="28" t="s">
        <v>463</v>
      </c>
      <c r="C82" s="18" t="s">
        <v>467</v>
      </c>
      <c r="D82" s="25"/>
      <c r="E82" s="25"/>
      <c r="F82" s="297"/>
      <c r="G82" s="144"/>
      <c r="H82" s="298" t="str">
        <f>IF(D82="","",F82*G82)</f>
        <v/>
      </c>
      <c r="I82" s="27"/>
    </row>
    <row r="83" spans="2:9">
      <c r="B83" s="199"/>
      <c r="C83" s="167"/>
      <c r="D83" s="25"/>
      <c r="E83" s="74"/>
      <c r="F83" s="304"/>
      <c r="G83" s="144"/>
      <c r="H83" s="298"/>
      <c r="I83" s="27"/>
    </row>
    <row r="84" spans="2:9" ht="14.25">
      <c r="B84" s="199"/>
      <c r="C84" s="167" t="s">
        <v>466</v>
      </c>
      <c r="D84" s="25" t="s">
        <v>17</v>
      </c>
      <c r="E84" s="74"/>
      <c r="F84" s="302">
        <v>16</v>
      </c>
      <c r="G84" s="144"/>
      <c r="H84" s="298"/>
      <c r="I84" s="27"/>
    </row>
    <row r="85" spans="2:9">
      <c r="B85" s="199"/>
      <c r="C85" s="167"/>
      <c r="D85" s="25"/>
      <c r="E85" s="74"/>
      <c r="F85" s="304"/>
      <c r="G85" s="144"/>
      <c r="H85" s="298"/>
      <c r="I85" s="27"/>
    </row>
    <row r="86" spans="2:9" ht="14.25">
      <c r="B86" s="199"/>
      <c r="C86" s="167" t="s">
        <v>468</v>
      </c>
      <c r="D86" s="25" t="s">
        <v>17</v>
      </c>
      <c r="E86" s="74"/>
      <c r="F86" s="302">
        <v>6</v>
      </c>
      <c r="G86" s="144"/>
      <c r="H86" s="298"/>
      <c r="I86" s="27"/>
    </row>
    <row r="87" spans="2:9">
      <c r="B87" s="199"/>
      <c r="C87" s="167"/>
      <c r="D87" s="74"/>
      <c r="E87" s="371"/>
      <c r="F87" s="303"/>
      <c r="G87" s="305"/>
      <c r="H87" s="298"/>
      <c r="I87" s="27"/>
    </row>
    <row r="88" spans="2:9" ht="26.25">
      <c r="B88" s="155" t="s">
        <v>607</v>
      </c>
      <c r="C88" s="150" t="s">
        <v>608</v>
      </c>
      <c r="D88" s="206"/>
      <c r="E88" s="74"/>
      <c r="F88" s="25"/>
      <c r="G88" s="305"/>
      <c r="H88" s="298"/>
      <c r="I88" s="27"/>
    </row>
    <row r="89" spans="2:9">
      <c r="B89" s="154"/>
      <c r="C89" s="167"/>
      <c r="D89" s="206"/>
      <c r="E89" s="74"/>
      <c r="F89" s="25"/>
      <c r="G89" s="305"/>
      <c r="H89" s="294"/>
      <c r="I89" s="27"/>
    </row>
    <row r="90" spans="2:9">
      <c r="B90" s="154" t="s">
        <v>609</v>
      </c>
      <c r="C90" s="167" t="s">
        <v>610</v>
      </c>
      <c r="D90" s="25" t="s">
        <v>606</v>
      </c>
      <c r="E90" s="25"/>
      <c r="F90" s="343">
        <v>1.5</v>
      </c>
      <c r="G90" s="144"/>
      <c r="H90" s="294"/>
      <c r="I90" s="27"/>
    </row>
    <row r="91" spans="2:9">
      <c r="B91" s="28"/>
      <c r="C91" s="18"/>
      <c r="D91" s="25"/>
      <c r="E91" s="25"/>
      <c r="F91" s="25"/>
      <c r="G91" s="307"/>
      <c r="H91" s="289"/>
      <c r="I91" s="27"/>
    </row>
    <row r="92" spans="2:9" ht="26.25">
      <c r="B92" s="23" t="s">
        <v>611</v>
      </c>
      <c r="C92" s="24" t="s">
        <v>612</v>
      </c>
      <c r="D92" s="25" t="s">
        <v>216</v>
      </c>
      <c r="E92" s="25"/>
      <c r="F92" s="290">
        <v>8</v>
      </c>
      <c r="G92" s="144"/>
      <c r="H92" s="294"/>
      <c r="I92" s="27"/>
    </row>
    <row r="93" spans="2:9">
      <c r="B93" s="28"/>
      <c r="C93" s="18"/>
      <c r="D93" s="25"/>
      <c r="E93" s="25"/>
      <c r="F93" s="25"/>
      <c r="G93" s="307"/>
      <c r="H93" s="289"/>
      <c r="I93" s="27"/>
    </row>
    <row r="94" spans="2:9" ht="26.25">
      <c r="B94" s="23" t="s">
        <v>613</v>
      </c>
      <c r="C94" s="24" t="s">
        <v>614</v>
      </c>
      <c r="D94" s="25"/>
      <c r="E94" s="25"/>
      <c r="F94" s="25"/>
      <c r="G94" s="305"/>
      <c r="H94" s="294"/>
      <c r="I94" s="27"/>
    </row>
    <row r="95" spans="2:9" ht="13.15">
      <c r="B95" s="206"/>
      <c r="C95" s="150"/>
      <c r="D95" s="206"/>
      <c r="E95" s="306"/>
      <c r="F95" s="25"/>
      <c r="G95" s="307"/>
      <c r="H95" s="289"/>
      <c r="I95" s="27"/>
    </row>
    <row r="96" spans="2:9" ht="25.5">
      <c r="B96" s="166" t="s">
        <v>615</v>
      </c>
      <c r="C96" s="167" t="s">
        <v>616</v>
      </c>
      <c r="D96" s="25" t="s">
        <v>606</v>
      </c>
      <c r="E96" s="25"/>
      <c r="F96" s="25">
        <v>5</v>
      </c>
      <c r="G96" s="144"/>
      <c r="H96" s="289"/>
      <c r="I96" s="27"/>
    </row>
    <row r="97" spans="2:9">
      <c r="B97" s="166"/>
      <c r="C97" s="167"/>
      <c r="D97" s="199"/>
      <c r="E97" s="309"/>
      <c r="F97" s="25"/>
      <c r="G97" s="307"/>
      <c r="H97" s="289"/>
      <c r="I97" s="27"/>
    </row>
    <row r="98" spans="2:9" ht="13.15">
      <c r="B98" s="155" t="s">
        <v>617</v>
      </c>
      <c r="C98" s="150" t="s">
        <v>618</v>
      </c>
      <c r="D98" s="199"/>
      <c r="E98" s="309"/>
      <c r="F98" s="25"/>
      <c r="G98" s="307"/>
      <c r="H98" s="289"/>
      <c r="I98" s="27"/>
    </row>
    <row r="99" spans="2:9" ht="13.15">
      <c r="B99" s="155"/>
      <c r="C99" s="150"/>
      <c r="D99" s="199"/>
      <c r="E99" s="309"/>
      <c r="F99" s="25"/>
      <c r="G99" s="307"/>
      <c r="H99" s="289"/>
      <c r="I99" s="27"/>
    </row>
    <row r="100" spans="2:9">
      <c r="B100" s="166" t="s">
        <v>619</v>
      </c>
      <c r="C100" s="167" t="s">
        <v>620</v>
      </c>
      <c r="D100" s="215" t="s">
        <v>447</v>
      </c>
      <c r="E100" s="276"/>
      <c r="F100" s="25">
        <v>1</v>
      </c>
      <c r="G100" s="144"/>
      <c r="H100" s="289"/>
      <c r="I100" s="27"/>
    </row>
    <row r="101" spans="2:9">
      <c r="B101" s="166"/>
      <c r="C101" s="167"/>
      <c r="D101" s="215"/>
      <c r="E101" s="276"/>
      <c r="F101" s="25"/>
      <c r="G101" s="307"/>
      <c r="H101" s="289"/>
      <c r="I101" s="27"/>
    </row>
    <row r="102" spans="2:9">
      <c r="B102" s="166" t="s">
        <v>621</v>
      </c>
      <c r="C102" s="167" t="s">
        <v>622</v>
      </c>
      <c r="D102" s="215" t="s">
        <v>447</v>
      </c>
      <c r="E102" s="276"/>
      <c r="F102" s="25">
        <v>1</v>
      </c>
      <c r="G102" s="144"/>
      <c r="H102" s="289"/>
      <c r="I102" s="27"/>
    </row>
    <row r="103" spans="2:9">
      <c r="B103" s="166"/>
      <c r="C103" s="167"/>
      <c r="D103" s="215"/>
      <c r="E103" s="276"/>
      <c r="F103" s="25"/>
      <c r="G103" s="307"/>
      <c r="H103" s="289"/>
      <c r="I103" s="27"/>
    </row>
    <row r="104" spans="2:9" ht="26.25">
      <c r="B104" s="155" t="s">
        <v>623</v>
      </c>
      <c r="C104" s="150" t="s">
        <v>624</v>
      </c>
      <c r="D104" s="330"/>
      <c r="E104" s="306"/>
      <c r="F104" s="25"/>
      <c r="G104" s="307"/>
      <c r="H104" s="289"/>
      <c r="I104" s="27"/>
    </row>
    <row r="105" spans="2:9" ht="13.15">
      <c r="B105" s="154"/>
      <c r="C105" s="150"/>
      <c r="D105" s="330"/>
      <c r="E105" s="306"/>
      <c r="F105" s="25"/>
      <c r="G105" s="307"/>
      <c r="H105" s="289"/>
      <c r="I105" s="27"/>
    </row>
    <row r="106" spans="2:9" ht="39.4">
      <c r="B106" s="154" t="s">
        <v>625</v>
      </c>
      <c r="C106" s="150" t="s">
        <v>626</v>
      </c>
      <c r="D106" s="357" t="s">
        <v>606</v>
      </c>
      <c r="E106" s="306"/>
      <c r="F106" s="25">
        <v>6</v>
      </c>
      <c r="G106" s="307"/>
      <c r="H106" s="289"/>
      <c r="I106" s="27"/>
    </row>
    <row r="107" spans="2:9" ht="13.15">
      <c r="B107" s="154" t="s">
        <v>627</v>
      </c>
      <c r="C107" s="150" t="s">
        <v>628</v>
      </c>
      <c r="D107" s="357"/>
      <c r="E107" s="306"/>
      <c r="F107" s="25"/>
      <c r="G107" s="307"/>
      <c r="H107" s="289"/>
      <c r="I107" s="27"/>
    </row>
    <row r="108" spans="2:9" ht="13.15">
      <c r="B108" s="154"/>
      <c r="C108" s="150"/>
      <c r="D108" s="357"/>
      <c r="E108" s="306"/>
      <c r="F108" s="25"/>
      <c r="G108" s="307"/>
      <c r="H108" s="289"/>
      <c r="I108" s="27"/>
    </row>
    <row r="109" spans="2:9" ht="13.15">
      <c r="B109" s="154" t="s">
        <v>629</v>
      </c>
      <c r="C109" s="150" t="s">
        <v>630</v>
      </c>
      <c r="D109" s="357" t="s">
        <v>216</v>
      </c>
      <c r="E109" s="306"/>
      <c r="F109" s="25">
        <v>6</v>
      </c>
      <c r="G109" s="307"/>
      <c r="H109" s="289"/>
      <c r="I109" s="27"/>
    </row>
    <row r="110" spans="2:9" ht="13.15">
      <c r="B110" s="154"/>
      <c r="C110" s="150"/>
      <c r="D110" s="357"/>
      <c r="E110" s="306"/>
      <c r="F110" s="25"/>
      <c r="G110" s="307"/>
      <c r="H110" s="289"/>
      <c r="I110" s="27"/>
    </row>
    <row r="111" spans="2:9" ht="13.15">
      <c r="B111" s="154" t="s">
        <v>631</v>
      </c>
      <c r="C111" s="150" t="s">
        <v>632</v>
      </c>
      <c r="D111" s="357" t="s">
        <v>216</v>
      </c>
      <c r="E111" s="306"/>
      <c r="F111" s="25">
        <v>4</v>
      </c>
      <c r="G111" s="307"/>
      <c r="H111" s="289"/>
      <c r="I111" s="27"/>
    </row>
    <row r="112" spans="2:9" ht="13.15">
      <c r="B112" s="154"/>
      <c r="C112" s="150"/>
      <c r="D112" s="357"/>
      <c r="E112" s="306"/>
      <c r="F112" s="25"/>
      <c r="G112" s="307"/>
      <c r="H112" s="289"/>
      <c r="I112" s="27"/>
    </row>
    <row r="113" spans="2:9" ht="13.15">
      <c r="B113" s="154" t="s">
        <v>633</v>
      </c>
      <c r="C113" s="150" t="s">
        <v>634</v>
      </c>
      <c r="D113" s="357"/>
      <c r="E113" s="306"/>
      <c r="F113" s="25"/>
      <c r="G113" s="307"/>
      <c r="H113" s="289"/>
      <c r="I113" s="27"/>
    </row>
    <row r="114" spans="2:9" ht="13.15">
      <c r="B114" s="154"/>
      <c r="C114" s="150"/>
      <c r="D114" s="357"/>
      <c r="E114" s="306"/>
      <c r="F114" s="25"/>
      <c r="G114" s="307"/>
      <c r="H114" s="289"/>
      <c r="I114" s="27"/>
    </row>
    <row r="115" spans="2:9" ht="13.15">
      <c r="B115" s="154" t="s">
        <v>635</v>
      </c>
      <c r="C115" s="150" t="s">
        <v>630</v>
      </c>
      <c r="D115" s="357" t="s">
        <v>216</v>
      </c>
      <c r="E115" s="306"/>
      <c r="F115" s="25">
        <v>26</v>
      </c>
      <c r="G115" s="307"/>
      <c r="H115" s="289"/>
      <c r="I115" s="27"/>
    </row>
    <row r="116" spans="2:9" ht="13.15">
      <c r="B116" s="154"/>
      <c r="C116" s="150"/>
      <c r="D116" s="357"/>
      <c r="E116" s="306"/>
      <c r="F116" s="25"/>
      <c r="G116" s="307"/>
      <c r="H116" s="289"/>
      <c r="I116" s="27"/>
    </row>
    <row r="117" spans="2:9" ht="13.15">
      <c r="B117" s="154" t="s">
        <v>636</v>
      </c>
      <c r="C117" s="150" t="s">
        <v>632</v>
      </c>
      <c r="D117" s="357" t="s">
        <v>216</v>
      </c>
      <c r="E117" s="306"/>
      <c r="F117" s="25">
        <v>10</v>
      </c>
      <c r="G117" s="307"/>
      <c r="H117" s="289"/>
      <c r="I117" s="27"/>
    </row>
    <row r="118" spans="2:9" ht="13.15">
      <c r="B118" s="154"/>
      <c r="C118" s="150"/>
      <c r="D118" s="357"/>
      <c r="E118" s="306"/>
      <c r="F118" s="25"/>
      <c r="G118" s="307"/>
      <c r="H118" s="289"/>
      <c r="I118" s="27"/>
    </row>
    <row r="119" spans="2:9" ht="39.4">
      <c r="B119" s="154" t="s">
        <v>637</v>
      </c>
      <c r="C119" s="150" t="s">
        <v>638</v>
      </c>
      <c r="D119" s="357"/>
      <c r="E119" s="306"/>
      <c r="F119" s="25"/>
      <c r="G119" s="307"/>
      <c r="H119" s="289"/>
      <c r="I119" s="27"/>
    </row>
    <row r="120" spans="2:9" ht="13.15">
      <c r="B120" s="154"/>
      <c r="C120" s="150"/>
      <c r="D120" s="357"/>
      <c r="E120" s="306"/>
      <c r="F120" s="25"/>
      <c r="G120" s="307"/>
      <c r="H120" s="289"/>
      <c r="I120" s="27"/>
    </row>
    <row r="121" spans="2:9" ht="13.15">
      <c r="B121" s="154" t="s">
        <v>639</v>
      </c>
      <c r="C121" s="150" t="s">
        <v>640</v>
      </c>
      <c r="D121" s="357" t="s">
        <v>606</v>
      </c>
      <c r="E121" s="306"/>
      <c r="F121" s="25">
        <v>2</v>
      </c>
      <c r="G121" s="307"/>
      <c r="H121" s="289"/>
      <c r="I121" s="27"/>
    </row>
    <row r="122" spans="2:9" ht="13.15">
      <c r="B122" s="154"/>
      <c r="C122" s="150"/>
      <c r="D122" s="357"/>
      <c r="E122" s="306"/>
      <c r="F122" s="25"/>
      <c r="G122" s="307"/>
      <c r="H122" s="289"/>
      <c r="I122" s="27"/>
    </row>
    <row r="123" spans="2:9" ht="13.15">
      <c r="B123" s="154" t="s">
        <v>641</v>
      </c>
      <c r="C123" s="150" t="s">
        <v>642</v>
      </c>
      <c r="D123" s="357" t="s">
        <v>606</v>
      </c>
      <c r="E123" s="306"/>
      <c r="F123" s="25">
        <v>2</v>
      </c>
      <c r="G123" s="307"/>
      <c r="H123" s="289"/>
      <c r="I123" s="27"/>
    </row>
    <row r="124" spans="2:9" ht="13.15">
      <c r="B124" s="154"/>
      <c r="C124" s="150"/>
      <c r="D124" s="357"/>
      <c r="E124" s="306"/>
      <c r="F124" s="25"/>
      <c r="G124" s="307"/>
      <c r="H124" s="289"/>
      <c r="I124" s="27"/>
    </row>
    <row r="125" spans="2:9" ht="13.15">
      <c r="B125" s="154"/>
      <c r="C125" s="150"/>
      <c r="D125" s="357"/>
      <c r="E125" s="306"/>
      <c r="F125" s="25"/>
      <c r="G125" s="307"/>
      <c r="H125" s="289"/>
      <c r="I125" s="27"/>
    </row>
    <row r="126" spans="2:9">
      <c r="B126" s="166"/>
      <c r="C126" s="167"/>
      <c r="D126" s="25"/>
      <c r="E126" s="329"/>
      <c r="F126" s="308"/>
      <c r="G126" s="310"/>
      <c r="H126" s="289"/>
      <c r="I126" s="27"/>
    </row>
    <row r="127" spans="2:9">
      <c r="B127" s="161"/>
      <c r="C127" s="167"/>
      <c r="D127" s="329"/>
      <c r="E127" s="74"/>
      <c r="F127" s="34"/>
      <c r="G127" s="311"/>
      <c r="H127" s="289"/>
      <c r="I127" s="27"/>
    </row>
    <row r="128" spans="2:9">
      <c r="B128" s="166"/>
      <c r="C128" s="167"/>
      <c r="D128" s="331"/>
      <c r="E128" s="275"/>
      <c r="F128" s="34"/>
      <c r="G128" s="311"/>
      <c r="H128" s="289"/>
      <c r="I128" s="27"/>
    </row>
    <row r="129" spans="2:9">
      <c r="B129" s="166"/>
      <c r="C129" s="167"/>
      <c r="D129" s="25"/>
      <c r="E129" s="329"/>
      <c r="F129" s="34"/>
      <c r="G129" s="311"/>
      <c r="H129" s="289"/>
      <c r="I129" s="27"/>
    </row>
    <row r="130" spans="2:9">
      <c r="B130" s="161"/>
      <c r="C130" s="167"/>
      <c r="D130" s="329"/>
      <c r="E130" s="74"/>
      <c r="F130" s="34"/>
      <c r="G130" s="311"/>
      <c r="H130" s="289"/>
      <c r="I130" s="27"/>
    </row>
    <row r="131" spans="2:9" ht="13.15">
      <c r="B131" s="155"/>
      <c r="C131" s="150"/>
      <c r="D131" s="331"/>
      <c r="E131" s="275"/>
      <c r="F131" s="34"/>
      <c r="G131" s="312"/>
      <c r="H131" s="289"/>
      <c r="I131" s="27"/>
    </row>
    <row r="132" spans="2:9" ht="13.15">
      <c r="B132" s="155"/>
      <c r="C132" s="150"/>
      <c r="D132" s="331"/>
      <c r="E132" s="275"/>
      <c r="F132" s="34"/>
      <c r="G132" s="312"/>
      <c r="H132" s="289"/>
      <c r="I132" s="27"/>
    </row>
    <row r="133" spans="2:9">
      <c r="B133" s="161"/>
      <c r="C133" s="167"/>
      <c r="D133" s="331"/>
      <c r="E133" s="275"/>
      <c r="F133" s="34"/>
      <c r="G133" s="311"/>
      <c r="H133" s="289"/>
      <c r="I133" s="27"/>
    </row>
    <row r="134" spans="2:9" ht="13.15">
      <c r="B134" s="155"/>
      <c r="C134" s="150"/>
      <c r="D134" s="332"/>
      <c r="E134" s="277"/>
      <c r="F134" s="34"/>
      <c r="G134" s="312"/>
      <c r="H134" s="289"/>
      <c r="I134" s="27"/>
    </row>
    <row r="135" spans="2:9">
      <c r="B135" s="28"/>
      <c r="C135" s="18"/>
      <c r="D135" s="25"/>
      <c r="E135" s="25"/>
      <c r="F135" s="25"/>
      <c r="G135" s="36"/>
      <c r="H135" s="52"/>
      <c r="I135" s="27"/>
    </row>
    <row r="136" spans="2:9" s="48" customFormat="1" ht="24.95" customHeight="1">
      <c r="B136" s="53" t="str">
        <f>B10</f>
        <v>C2.1</v>
      </c>
      <c r="C136" s="375" t="s">
        <v>40</v>
      </c>
      <c r="D136" s="44"/>
      <c r="E136" s="44"/>
      <c r="F136" s="45"/>
      <c r="G136" s="44"/>
      <c r="H136" s="46"/>
      <c r="I136" s="47"/>
    </row>
  </sheetData>
  <mergeCells count="11">
    <mergeCell ref="B73:D73"/>
    <mergeCell ref="B75:G75"/>
    <mergeCell ref="H75:H78"/>
    <mergeCell ref="B76:G78"/>
    <mergeCell ref="F1:H1"/>
    <mergeCell ref="B4:G4"/>
    <mergeCell ref="H4:H7"/>
    <mergeCell ref="B5:G7"/>
    <mergeCell ref="C71:G71"/>
    <mergeCell ref="B72:D72"/>
    <mergeCell ref="F72:H72"/>
  </mergeCells>
  <printOptions horizontalCentered="1"/>
  <pageMargins left="0.25" right="0.25" top="0.75" bottom="0.75" header="0.3" footer="0.3"/>
  <pageSetup paperSize="9" scale="75" firstPageNumber="31" orientation="portrait" cellComments="asDisplayed" useFirstPageNumber="1" r:id="rId1"/>
  <headerFooter>
    <oddHeader xml:space="preserve">&amp;R&amp;"Arial,Bold Italic"
</oddHeader>
  </headerFooter>
  <rowBreaks count="1" manualBreakCount="1">
    <brk id="71"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74"/>
  <sheetViews>
    <sheetView view="pageBreakPreview" zoomScale="90" zoomScaleNormal="125" zoomScaleSheetLayoutView="90" zoomScalePageLayoutView="125" workbookViewId="0">
      <selection activeCell="A56" sqref="A56:XFD56"/>
    </sheetView>
  </sheetViews>
  <sheetFormatPr defaultColWidth="6.86328125" defaultRowHeight="12.75"/>
  <cols>
    <col min="1" max="1" width="0.86328125" style="5" customWidth="1"/>
    <col min="2" max="2" width="11.73046875" style="54" customWidth="1"/>
    <col min="3" max="3" width="45.73046875" style="2" customWidth="1"/>
    <col min="4" max="4" width="13.73046875" style="3" customWidth="1"/>
    <col min="5" max="5" width="5.73046875" style="3" customWidth="1"/>
    <col min="6" max="6" width="15.73046875" style="3" customWidth="1"/>
    <col min="7" max="7" width="15.73046875" style="5" customWidth="1"/>
    <col min="8" max="8" width="15.73046875" style="4" customWidth="1"/>
    <col min="9" max="9" width="0.86328125" style="4" customWidth="1"/>
    <col min="10" max="16384" width="6.86328125" style="5"/>
  </cols>
  <sheetData>
    <row r="1" spans="2:9" ht="13.15">
      <c r="B1" s="1" t="str">
        <f>C1.2!A1</f>
        <v>NDZ Local Municipality</v>
      </c>
      <c r="F1" s="403" t="str">
        <f>C1.2!E1</f>
        <v>CONTRACT No. PWBS-B022/23/24</v>
      </c>
      <c r="G1" s="403"/>
      <c r="H1" s="403"/>
    </row>
    <row r="2" spans="2:9" ht="13.15">
      <c r="B2" s="6" t="str">
        <f>C1.2!A2</f>
        <v>CONCRETE SURFACING OF MQASHENI ACCESS ROAD</v>
      </c>
    </row>
    <row r="3" spans="2:9">
      <c r="B3" s="7"/>
      <c r="C3" s="7"/>
      <c r="D3" s="8"/>
      <c r="E3" s="8"/>
      <c r="F3" s="8"/>
      <c r="G3" s="9"/>
      <c r="H3" s="10"/>
    </row>
    <row r="4" spans="2:9" ht="13.15">
      <c r="B4" s="394" t="s">
        <v>0</v>
      </c>
      <c r="C4" s="395"/>
      <c r="D4" s="395"/>
      <c r="E4" s="395"/>
      <c r="F4" s="395"/>
      <c r="G4" s="395"/>
      <c r="H4" s="396" t="str">
        <f>"CHAPTER "&amp;B10</f>
        <v>CHAPTER C2.2</v>
      </c>
      <c r="I4" s="11"/>
    </row>
    <row r="5" spans="2:9" ht="7.5" customHeight="1">
      <c r="B5" s="399"/>
      <c r="C5" s="400"/>
      <c r="D5" s="400"/>
      <c r="E5" s="400"/>
      <c r="F5" s="400"/>
      <c r="G5" s="400"/>
      <c r="H5" s="397"/>
      <c r="I5" s="12"/>
    </row>
    <row r="6" spans="2:9" ht="12.75" customHeight="1">
      <c r="B6" s="399"/>
      <c r="C6" s="400"/>
      <c r="D6" s="400"/>
      <c r="E6" s="400"/>
      <c r="F6" s="400"/>
      <c r="G6" s="400"/>
      <c r="H6" s="397"/>
      <c r="I6" s="12"/>
    </row>
    <row r="7" spans="2:9" ht="7.5" customHeight="1">
      <c r="B7" s="401"/>
      <c r="C7" s="402"/>
      <c r="D7" s="402"/>
      <c r="E7" s="402"/>
      <c r="F7" s="402"/>
      <c r="G7" s="402"/>
      <c r="H7" s="398"/>
      <c r="I7" s="12"/>
    </row>
    <row r="8" spans="2:9" s="16" customFormat="1" ht="24.95" customHeight="1">
      <c r="B8" s="13" t="s">
        <v>1</v>
      </c>
      <c r="C8" s="14" t="s">
        <v>2</v>
      </c>
      <c r="D8" s="14" t="s">
        <v>3</v>
      </c>
      <c r="E8" s="14" t="s">
        <v>4</v>
      </c>
      <c r="F8" s="14" t="s">
        <v>5</v>
      </c>
      <c r="G8" s="14" t="s">
        <v>6</v>
      </c>
      <c r="H8" s="14" t="s">
        <v>7</v>
      </c>
      <c r="I8" s="15"/>
    </row>
    <row r="9" spans="2:9">
      <c r="B9" s="28"/>
      <c r="C9" s="18"/>
      <c r="D9" s="19"/>
      <c r="E9" s="19"/>
      <c r="F9" s="19"/>
      <c r="G9" s="20"/>
      <c r="H9" s="52" t="str">
        <f t="shared" ref="H9" si="0">IF(D9="","",F9*G9)</f>
        <v/>
      </c>
      <c r="I9" s="22"/>
    </row>
    <row r="10" spans="2:9" ht="13.15">
      <c r="B10" s="23" t="s">
        <v>469</v>
      </c>
      <c r="C10" s="24" t="s">
        <v>470</v>
      </c>
      <c r="D10" s="25"/>
      <c r="E10" s="25"/>
      <c r="F10" s="25"/>
      <c r="G10" s="26"/>
      <c r="H10" s="296" t="str">
        <f>IF(D10="","",F10*G10)</f>
        <v/>
      </c>
      <c r="I10" s="27"/>
    </row>
    <row r="11" spans="2:9">
      <c r="B11" s="28"/>
      <c r="C11" s="18"/>
      <c r="D11" s="25"/>
      <c r="E11" s="25"/>
      <c r="F11" s="25"/>
      <c r="G11" s="26"/>
      <c r="H11" s="296" t="str">
        <f>IF(D11="","",F11*G11)</f>
        <v/>
      </c>
      <c r="I11" s="27"/>
    </row>
    <row r="12" spans="2:9" ht="13.15">
      <c r="B12" s="23" t="s">
        <v>471</v>
      </c>
      <c r="C12" s="24" t="s">
        <v>472</v>
      </c>
      <c r="D12" s="25"/>
      <c r="E12" s="25"/>
      <c r="F12" s="313"/>
      <c r="G12" s="314"/>
      <c r="H12" s="315" t="str">
        <f>IF(D12="","",F12*G12)</f>
        <v/>
      </c>
      <c r="I12" s="27"/>
    </row>
    <row r="13" spans="2:9">
      <c r="B13" s="28"/>
      <c r="C13" s="18"/>
      <c r="D13" s="25"/>
      <c r="E13" s="25"/>
      <c r="F13" s="313"/>
      <c r="G13" s="314"/>
      <c r="H13" s="315" t="str">
        <f>IF(D13="","",F13*G13)</f>
        <v/>
      </c>
      <c r="I13" s="27"/>
    </row>
    <row r="14" spans="2:9">
      <c r="B14" s="28" t="s">
        <v>473</v>
      </c>
      <c r="C14" s="37" t="s">
        <v>474</v>
      </c>
      <c r="D14" s="25"/>
      <c r="E14" s="25"/>
      <c r="F14" s="313"/>
      <c r="G14" s="164"/>
      <c r="H14" s="315"/>
      <c r="I14" s="31"/>
    </row>
    <row r="15" spans="2:9">
      <c r="B15" s="28"/>
      <c r="C15" s="37"/>
      <c r="D15" s="25"/>
      <c r="E15" s="25"/>
      <c r="F15" s="313"/>
      <c r="G15" s="314"/>
      <c r="H15" s="315"/>
      <c r="I15" s="31"/>
    </row>
    <row r="16" spans="2:9">
      <c r="B16" s="28"/>
      <c r="C16" s="37" t="s">
        <v>475</v>
      </c>
      <c r="D16" s="25" t="s">
        <v>216</v>
      </c>
      <c r="E16" s="25"/>
      <c r="F16" s="313">
        <v>10</v>
      </c>
      <c r="G16" s="315"/>
      <c r="H16" s="315"/>
      <c r="I16" s="31"/>
    </row>
    <row r="17" spans="2:9">
      <c r="B17" s="28"/>
      <c r="C17" s="37"/>
      <c r="D17" s="25"/>
      <c r="E17" s="25"/>
      <c r="F17" s="313"/>
      <c r="G17" s="164"/>
      <c r="H17" s="315"/>
      <c r="I17" s="31"/>
    </row>
    <row r="18" spans="2:9">
      <c r="B18" s="28"/>
      <c r="C18" s="18" t="s">
        <v>476</v>
      </c>
      <c r="D18" s="25" t="s">
        <v>216</v>
      </c>
      <c r="E18" s="25"/>
      <c r="F18" s="313">
        <v>8</v>
      </c>
      <c r="G18" s="314"/>
      <c r="H18" s="315"/>
      <c r="I18" s="31"/>
    </row>
    <row r="19" spans="2:9">
      <c r="B19" s="28"/>
      <c r="C19" s="18"/>
      <c r="D19" s="25"/>
      <c r="E19" s="25"/>
      <c r="F19" s="313"/>
      <c r="G19" s="314"/>
      <c r="H19" s="315"/>
      <c r="I19" s="31"/>
    </row>
    <row r="20" spans="2:9" ht="26.25">
      <c r="B20" s="23" t="s">
        <v>477</v>
      </c>
      <c r="C20" s="292" t="s">
        <v>478</v>
      </c>
      <c r="D20" s="84"/>
      <c r="E20" s="84"/>
      <c r="F20" s="151"/>
      <c r="G20" s="152"/>
      <c r="H20" s="163"/>
      <c r="I20" s="27"/>
    </row>
    <row r="21" spans="2:9">
      <c r="B21" s="28"/>
      <c r="C21" s="37"/>
      <c r="D21" s="25"/>
      <c r="E21" s="25"/>
      <c r="F21" s="313"/>
      <c r="G21" s="164"/>
      <c r="H21" s="315"/>
      <c r="I21" s="27"/>
    </row>
    <row r="22" spans="2:9">
      <c r="B22" s="28" t="s">
        <v>479</v>
      </c>
      <c r="C22" s="37" t="s">
        <v>474</v>
      </c>
      <c r="D22" s="25"/>
      <c r="E22" s="25"/>
      <c r="F22" s="313"/>
      <c r="G22" s="164"/>
      <c r="H22" s="315"/>
      <c r="I22" s="33"/>
    </row>
    <row r="23" spans="2:9">
      <c r="B23" s="28"/>
      <c r="C23" s="37"/>
      <c r="D23" s="25"/>
      <c r="E23" s="25"/>
      <c r="F23" s="313"/>
      <c r="G23" s="314"/>
      <c r="H23" s="315"/>
      <c r="I23" s="33"/>
    </row>
    <row r="24" spans="2:9">
      <c r="B24" s="28"/>
      <c r="C24" s="37" t="s">
        <v>475</v>
      </c>
      <c r="D24" s="25" t="s">
        <v>190</v>
      </c>
      <c r="E24" s="25"/>
      <c r="F24" s="313">
        <v>5</v>
      </c>
      <c r="G24" s="315"/>
      <c r="H24" s="315"/>
    </row>
    <row r="25" spans="2:9">
      <c r="B25" s="28"/>
      <c r="C25" s="37"/>
      <c r="D25" s="25"/>
      <c r="E25" s="25"/>
      <c r="F25" s="313"/>
      <c r="G25" s="164"/>
      <c r="H25" s="315"/>
    </row>
    <row r="26" spans="2:9">
      <c r="B26" s="28"/>
      <c r="C26" s="18" t="s">
        <v>476</v>
      </c>
      <c r="D26" s="25" t="s">
        <v>190</v>
      </c>
      <c r="E26" s="25"/>
      <c r="F26" s="313">
        <v>5</v>
      </c>
      <c r="G26" s="314"/>
      <c r="H26" s="315"/>
    </row>
    <row r="27" spans="2:9">
      <c r="B27" s="28"/>
      <c r="C27" s="37"/>
      <c r="D27" s="25"/>
      <c r="E27" s="25"/>
      <c r="F27" s="313"/>
      <c r="G27" s="314"/>
      <c r="H27" s="315"/>
    </row>
    <row r="28" spans="2:9" ht="26.25">
      <c r="B28" s="155" t="s">
        <v>480</v>
      </c>
      <c r="C28" s="150" t="s">
        <v>481</v>
      </c>
      <c r="D28" s="84"/>
      <c r="E28" s="84"/>
      <c r="F28" s="151"/>
      <c r="G28" s="174"/>
      <c r="H28" s="163"/>
    </row>
    <row r="29" spans="2:9">
      <c r="B29" s="154"/>
      <c r="C29" s="167"/>
      <c r="D29" s="25"/>
      <c r="E29" s="25"/>
      <c r="F29" s="156"/>
      <c r="G29" s="157"/>
      <c r="H29" s="147"/>
    </row>
    <row r="30" spans="2:9" ht="14.25">
      <c r="B30" s="166" t="s">
        <v>482</v>
      </c>
      <c r="C30" s="167" t="s">
        <v>483</v>
      </c>
      <c r="D30" s="25" t="s">
        <v>17</v>
      </c>
      <c r="E30" s="25"/>
      <c r="F30" s="156">
        <v>2</v>
      </c>
      <c r="G30" s="314"/>
      <c r="H30" s="147"/>
    </row>
    <row r="31" spans="2:9">
      <c r="B31" s="154"/>
      <c r="C31" s="167"/>
      <c r="D31" s="25"/>
      <c r="E31" s="25"/>
      <c r="F31" s="156"/>
      <c r="G31" s="157"/>
      <c r="H31" s="147"/>
    </row>
    <row r="32" spans="2:9" ht="14.25">
      <c r="B32" s="166" t="s">
        <v>484</v>
      </c>
      <c r="C32" s="167" t="s">
        <v>485</v>
      </c>
      <c r="D32" s="25" t="s">
        <v>17</v>
      </c>
      <c r="E32" s="25"/>
      <c r="F32" s="156">
        <v>2</v>
      </c>
      <c r="G32" s="314"/>
      <c r="H32" s="147"/>
    </row>
    <row r="33" spans="2:9">
      <c r="B33" s="154"/>
      <c r="C33" s="167"/>
      <c r="D33" s="25"/>
      <c r="E33" s="25"/>
      <c r="F33" s="156"/>
      <c r="G33" s="157"/>
      <c r="H33" s="147"/>
    </row>
    <row r="34" spans="2:9" ht="14.25">
      <c r="B34" s="166" t="s">
        <v>486</v>
      </c>
      <c r="C34" s="167" t="s">
        <v>487</v>
      </c>
      <c r="D34" s="25" t="s">
        <v>17</v>
      </c>
      <c r="E34" s="25"/>
      <c r="F34" s="156">
        <v>3</v>
      </c>
      <c r="G34" s="314"/>
      <c r="H34" s="147"/>
    </row>
    <row r="35" spans="2:9" ht="13.15">
      <c r="B35" s="166"/>
      <c r="C35" s="167"/>
      <c r="D35" s="84"/>
      <c r="E35" s="84"/>
      <c r="F35" s="151"/>
      <c r="G35" s="152"/>
      <c r="H35" s="147"/>
      <c r="I35" s="27"/>
    </row>
    <row r="36" spans="2:9" ht="25.5">
      <c r="B36" s="166" t="s">
        <v>488</v>
      </c>
      <c r="C36" s="167" t="s">
        <v>489</v>
      </c>
      <c r="D36" s="25" t="s">
        <v>17</v>
      </c>
      <c r="E36" s="25"/>
      <c r="F36" s="156">
        <v>3</v>
      </c>
      <c r="G36" s="314"/>
      <c r="H36" s="147"/>
      <c r="I36" s="27"/>
    </row>
    <row r="37" spans="2:9">
      <c r="B37" s="166"/>
      <c r="C37" s="167"/>
      <c r="D37" s="25"/>
      <c r="E37" s="25"/>
      <c r="F37" s="156"/>
      <c r="G37" s="314"/>
      <c r="H37" s="147"/>
      <c r="I37" s="27"/>
    </row>
    <row r="38" spans="2:9" s="48" customFormat="1" ht="13.15">
      <c r="B38" s="155" t="s">
        <v>643</v>
      </c>
      <c r="C38" s="150" t="s">
        <v>644</v>
      </c>
      <c r="D38" s="84"/>
      <c r="E38" s="84"/>
      <c r="F38" s="151"/>
      <c r="G38" s="152"/>
      <c r="H38" s="163"/>
      <c r="I38" s="372"/>
    </row>
    <row r="39" spans="2:9">
      <c r="B39" s="166"/>
      <c r="C39" s="167"/>
      <c r="D39" s="25"/>
      <c r="E39" s="25"/>
      <c r="F39" s="156"/>
      <c r="G39" s="314"/>
      <c r="H39" s="147"/>
      <c r="I39" s="27"/>
    </row>
    <row r="40" spans="2:9">
      <c r="B40" s="166" t="s">
        <v>645</v>
      </c>
      <c r="C40" s="167" t="s">
        <v>646</v>
      </c>
      <c r="D40" s="25" t="s">
        <v>606</v>
      </c>
      <c r="E40" s="25"/>
      <c r="F40" s="156">
        <v>2</v>
      </c>
      <c r="G40" s="314"/>
      <c r="H40" s="147"/>
      <c r="I40" s="27"/>
    </row>
    <row r="41" spans="2:9">
      <c r="B41" s="166"/>
      <c r="C41" s="167"/>
      <c r="D41" s="25"/>
      <c r="E41" s="25"/>
      <c r="F41" s="156"/>
      <c r="G41" s="314"/>
      <c r="H41" s="147"/>
      <c r="I41" s="27"/>
    </row>
    <row r="42" spans="2:9">
      <c r="B42" s="166" t="s">
        <v>647</v>
      </c>
      <c r="C42" s="167" t="s">
        <v>648</v>
      </c>
      <c r="D42" s="25" t="s">
        <v>606</v>
      </c>
      <c r="E42" s="25"/>
      <c r="F42" s="156">
        <v>1</v>
      </c>
      <c r="G42" s="314"/>
      <c r="H42" s="147"/>
      <c r="I42" s="27"/>
    </row>
    <row r="43" spans="2:9">
      <c r="B43" s="166"/>
      <c r="C43" s="167"/>
      <c r="D43" s="25"/>
      <c r="E43" s="25"/>
      <c r="F43" s="156"/>
      <c r="G43" s="314"/>
      <c r="H43" s="147"/>
      <c r="I43" s="27"/>
    </row>
    <row r="44" spans="2:9">
      <c r="B44" s="166"/>
      <c r="C44" s="167"/>
      <c r="D44" s="25"/>
      <c r="E44" s="25"/>
      <c r="F44" s="156"/>
      <c r="G44" s="314"/>
      <c r="H44" s="147"/>
      <c r="I44" s="27"/>
    </row>
    <row r="45" spans="2:9">
      <c r="B45" s="166"/>
      <c r="C45" s="167"/>
      <c r="D45" s="25"/>
      <c r="E45" s="25"/>
      <c r="F45" s="156"/>
      <c r="G45" s="314"/>
      <c r="H45" s="147"/>
      <c r="I45" s="27"/>
    </row>
    <row r="46" spans="2:9">
      <c r="B46" s="166"/>
      <c r="C46" s="167"/>
      <c r="D46" s="25"/>
      <c r="E46" s="25"/>
      <c r="F46" s="156"/>
      <c r="G46" s="314"/>
      <c r="H46" s="147"/>
      <c r="I46" s="27"/>
    </row>
    <row r="47" spans="2:9">
      <c r="B47" s="166"/>
      <c r="C47" s="167"/>
      <c r="D47" s="25"/>
      <c r="E47" s="25"/>
      <c r="F47" s="156"/>
      <c r="G47" s="314"/>
      <c r="H47" s="147"/>
      <c r="I47" s="27"/>
    </row>
    <row r="48" spans="2:9">
      <c r="B48" s="166"/>
      <c r="C48" s="167"/>
      <c r="D48" s="25"/>
      <c r="E48" s="25"/>
      <c r="F48" s="156"/>
      <c r="G48" s="314"/>
      <c r="H48" s="147"/>
      <c r="I48" s="27"/>
    </row>
    <row r="49" spans="2:9">
      <c r="B49" s="166"/>
      <c r="C49" s="167"/>
      <c r="D49" s="25"/>
      <c r="E49" s="25"/>
      <c r="F49" s="156"/>
      <c r="G49" s="314"/>
      <c r="H49" s="147"/>
      <c r="I49" s="27"/>
    </row>
    <row r="50" spans="2:9">
      <c r="B50" s="166"/>
      <c r="C50" s="167"/>
      <c r="D50" s="25"/>
      <c r="E50" s="25"/>
      <c r="F50" s="156"/>
      <c r="G50" s="314"/>
      <c r="H50" s="147"/>
      <c r="I50" s="27"/>
    </row>
    <row r="51" spans="2:9">
      <c r="B51" s="166"/>
      <c r="C51" s="167"/>
      <c r="D51" s="25"/>
      <c r="E51" s="25"/>
      <c r="F51" s="156"/>
      <c r="G51" s="314"/>
      <c r="H51" s="147"/>
      <c r="I51" s="27"/>
    </row>
    <row r="52" spans="2:9">
      <c r="B52" s="166"/>
      <c r="C52" s="167"/>
      <c r="D52" s="25"/>
      <c r="E52" s="25"/>
      <c r="F52" s="156"/>
      <c r="G52" s="314"/>
      <c r="H52" s="147"/>
      <c r="I52" s="27"/>
    </row>
    <row r="53" spans="2:9">
      <c r="B53" s="166"/>
      <c r="C53" s="167"/>
      <c r="D53" s="25"/>
      <c r="E53" s="25"/>
      <c r="F53" s="156"/>
      <c r="G53" s="314"/>
      <c r="H53" s="147"/>
      <c r="I53" s="27"/>
    </row>
    <row r="54" spans="2:9">
      <c r="B54" s="166"/>
      <c r="C54" s="167"/>
      <c r="D54" s="25"/>
      <c r="E54" s="25"/>
      <c r="F54" s="156"/>
      <c r="G54" s="314"/>
      <c r="H54" s="147"/>
      <c r="I54" s="27"/>
    </row>
    <row r="55" spans="2:9">
      <c r="B55" s="166"/>
      <c r="C55" s="167"/>
      <c r="D55" s="25"/>
      <c r="E55" s="25"/>
      <c r="F55" s="156"/>
      <c r="G55" s="314"/>
      <c r="H55" s="147"/>
      <c r="I55" s="27"/>
    </row>
    <row r="56" spans="2:9">
      <c r="B56" s="166"/>
      <c r="C56" s="167"/>
      <c r="D56" s="25"/>
      <c r="E56" s="25"/>
      <c r="F56" s="156"/>
      <c r="G56" s="314"/>
      <c r="H56" s="147"/>
      <c r="I56" s="27"/>
    </row>
    <row r="57" spans="2:9">
      <c r="B57" s="166"/>
      <c r="C57" s="167"/>
      <c r="D57" s="25"/>
      <c r="E57" s="25"/>
      <c r="F57" s="156"/>
      <c r="G57" s="314"/>
      <c r="H57" s="147"/>
      <c r="I57" s="27"/>
    </row>
    <row r="58" spans="2:9">
      <c r="B58" s="166"/>
      <c r="C58" s="167"/>
      <c r="D58" s="25"/>
      <c r="E58" s="25"/>
      <c r="F58" s="156"/>
      <c r="G58" s="314"/>
      <c r="H58" s="147"/>
      <c r="I58" s="27"/>
    </row>
    <row r="59" spans="2:9">
      <c r="B59" s="166"/>
      <c r="C59" s="167"/>
      <c r="D59" s="25"/>
      <c r="E59" s="25"/>
      <c r="F59" s="156"/>
      <c r="G59" s="314"/>
      <c r="H59" s="147"/>
      <c r="I59" s="27"/>
    </row>
    <row r="60" spans="2:9">
      <c r="B60" s="166"/>
      <c r="C60" s="167"/>
      <c r="D60" s="25"/>
      <c r="E60" s="25"/>
      <c r="F60" s="156"/>
      <c r="G60" s="314"/>
      <c r="H60" s="147"/>
      <c r="I60" s="27"/>
    </row>
    <row r="61" spans="2:9">
      <c r="B61" s="166"/>
      <c r="C61" s="167"/>
      <c r="D61" s="25"/>
      <c r="E61" s="25"/>
      <c r="F61" s="156"/>
      <c r="G61" s="314"/>
      <c r="H61" s="147"/>
      <c r="I61" s="27"/>
    </row>
    <row r="62" spans="2:9">
      <c r="B62" s="166"/>
      <c r="C62" s="167"/>
      <c r="D62" s="25"/>
      <c r="E62" s="25"/>
      <c r="F62" s="156"/>
      <c r="G62" s="314"/>
      <c r="H62" s="147"/>
      <c r="I62" s="27"/>
    </row>
    <row r="63" spans="2:9">
      <c r="B63" s="166"/>
      <c r="C63" s="167"/>
      <c r="D63" s="25"/>
      <c r="E63" s="25"/>
      <c r="F63" s="156"/>
      <c r="G63" s="314"/>
      <c r="H63" s="147"/>
      <c r="I63" s="27"/>
    </row>
    <row r="64" spans="2:9">
      <c r="B64" s="166"/>
      <c r="C64" s="167"/>
      <c r="D64" s="25"/>
      <c r="E64" s="25"/>
      <c r="F64" s="156"/>
      <c r="G64" s="314"/>
      <c r="H64" s="147"/>
      <c r="I64" s="27"/>
    </row>
    <row r="65" spans="2:9">
      <c r="B65" s="166"/>
      <c r="C65" s="167"/>
      <c r="D65" s="25"/>
      <c r="E65" s="25"/>
      <c r="F65" s="156"/>
      <c r="G65" s="314"/>
      <c r="H65" s="147"/>
      <c r="I65" s="27"/>
    </row>
    <row r="66" spans="2:9">
      <c r="B66" s="166"/>
      <c r="C66" s="167"/>
      <c r="D66" s="25"/>
      <c r="E66" s="25"/>
      <c r="F66" s="156"/>
      <c r="G66" s="164"/>
      <c r="H66" s="147"/>
      <c r="I66" s="31"/>
    </row>
    <row r="67" spans="2:9" ht="13.15">
      <c r="B67" s="155"/>
      <c r="C67" s="150"/>
      <c r="D67" s="84"/>
      <c r="E67" s="84"/>
      <c r="F67" s="151"/>
      <c r="G67" s="174"/>
      <c r="H67" s="163"/>
      <c r="I67" s="22"/>
    </row>
    <row r="68" spans="2:9" s="40" customFormat="1">
      <c r="B68" s="154"/>
      <c r="C68" s="167"/>
      <c r="D68" s="25"/>
      <c r="E68" s="25"/>
      <c r="F68" s="156"/>
      <c r="G68" s="157"/>
      <c r="H68" s="147"/>
      <c r="I68" s="22"/>
    </row>
    <row r="69" spans="2:9">
      <c r="B69" s="166"/>
      <c r="C69" s="167"/>
      <c r="D69" s="25"/>
      <c r="E69" s="25"/>
      <c r="F69" s="156"/>
      <c r="G69" s="157"/>
      <c r="H69" s="147"/>
      <c r="I69" s="31"/>
    </row>
    <row r="70" spans="2:9">
      <c r="B70" s="154"/>
      <c r="C70" s="167"/>
      <c r="D70" s="25"/>
      <c r="E70" s="25"/>
      <c r="F70" s="156"/>
      <c r="G70" s="157"/>
      <c r="H70" s="147"/>
      <c r="I70" s="31"/>
    </row>
    <row r="71" spans="2:9">
      <c r="B71" s="166"/>
      <c r="C71" s="167"/>
      <c r="D71" s="25"/>
      <c r="E71" s="25"/>
      <c r="F71" s="156"/>
      <c r="G71" s="157"/>
      <c r="H71" s="147"/>
      <c r="I71" s="27"/>
    </row>
    <row r="72" spans="2:9">
      <c r="B72" s="154"/>
      <c r="C72" s="167"/>
      <c r="D72" s="25"/>
      <c r="E72" s="25"/>
      <c r="F72" s="156"/>
      <c r="G72" s="147"/>
      <c r="H72" s="147"/>
      <c r="I72" s="27"/>
    </row>
    <row r="73" spans="2:9">
      <c r="B73" s="28"/>
      <c r="C73" s="18"/>
      <c r="D73" s="25"/>
      <c r="E73" s="25"/>
      <c r="F73" s="25"/>
      <c r="G73" s="36"/>
      <c r="H73" s="52"/>
      <c r="I73" s="27"/>
    </row>
    <row r="74" spans="2:9" s="48" customFormat="1" ht="24.95" customHeight="1">
      <c r="B74" s="53" t="str">
        <f>B10</f>
        <v>C2.2</v>
      </c>
      <c r="C74" s="43" t="s">
        <v>40</v>
      </c>
      <c r="D74" s="44"/>
      <c r="E74" s="44"/>
      <c r="F74" s="45"/>
      <c r="G74" s="44"/>
      <c r="H74" s="46"/>
      <c r="I74" s="47"/>
    </row>
  </sheetData>
  <mergeCells count="4">
    <mergeCell ref="F1:H1"/>
    <mergeCell ref="B4:G4"/>
    <mergeCell ref="H4:H7"/>
    <mergeCell ref="B5:G7"/>
  </mergeCells>
  <printOptions horizontalCentered="1"/>
  <pageMargins left="0.25" right="0.25" top="0.75" bottom="0.75" header="0.3" footer="0.3"/>
  <pageSetup paperSize="9" scale="75" firstPageNumber="31" orientation="portrait" cellComments="asDisplayed" useFirstPageNumber="1" r:id="rId1"/>
  <headerFooter>
    <oddHeader xml:space="preserve">&amp;R&amp;"Arial,Bold Italic"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78"/>
  <sheetViews>
    <sheetView view="pageBreakPreview" zoomScale="90" zoomScaleNormal="125" zoomScaleSheetLayoutView="90" zoomScalePageLayoutView="125" workbookViewId="0">
      <selection activeCell="A56" sqref="A56:XFD56"/>
    </sheetView>
  </sheetViews>
  <sheetFormatPr defaultColWidth="6.86328125" defaultRowHeight="12.75"/>
  <cols>
    <col min="1" max="1" width="0.86328125" style="5" customWidth="1"/>
    <col min="2" max="2" width="11.73046875" style="54" customWidth="1"/>
    <col min="3" max="3" width="45.73046875" style="2" customWidth="1"/>
    <col min="4" max="4" width="13.73046875" style="3" customWidth="1"/>
    <col min="5" max="5" width="5.73046875" style="3" customWidth="1"/>
    <col min="6" max="6" width="15.73046875" style="3" customWidth="1"/>
    <col min="7" max="7" width="15.73046875" style="5" customWidth="1"/>
    <col min="8" max="8" width="15.73046875" style="4" customWidth="1"/>
    <col min="9" max="9" width="0.86328125" style="4" customWidth="1"/>
    <col min="10" max="16384" width="6.86328125" style="5"/>
  </cols>
  <sheetData>
    <row r="1" spans="2:9" ht="13.15">
      <c r="B1" s="1" t="str">
        <f>C1.2!A1</f>
        <v>NDZ Local Municipality</v>
      </c>
      <c r="F1" s="403" t="str">
        <f>C1.2!E1</f>
        <v>CONTRACT No. PWBS-B022/23/24</v>
      </c>
      <c r="G1" s="403"/>
      <c r="H1" s="403"/>
    </row>
    <row r="2" spans="2:9" ht="13.15">
      <c r="B2" s="6" t="str">
        <f>C1.2!A2</f>
        <v>CONCRETE SURFACING OF MQASHENI ACCESS ROAD</v>
      </c>
    </row>
    <row r="3" spans="2:9">
      <c r="B3" s="7"/>
      <c r="C3" s="7"/>
      <c r="D3" s="8"/>
      <c r="E3" s="8"/>
      <c r="F3" s="8"/>
      <c r="G3" s="9"/>
      <c r="H3" s="10"/>
    </row>
    <row r="4" spans="2:9" ht="13.15">
      <c r="B4" s="394" t="s">
        <v>0</v>
      </c>
      <c r="C4" s="395"/>
      <c r="D4" s="395"/>
      <c r="E4" s="395"/>
      <c r="F4" s="395"/>
      <c r="G4" s="395"/>
      <c r="H4" s="396" t="str">
        <f>"CHAPTER "&amp;B10</f>
        <v>CHAPTER C2.3</v>
      </c>
      <c r="I4" s="11"/>
    </row>
    <row r="5" spans="2:9" ht="7.5" customHeight="1">
      <c r="B5" s="399"/>
      <c r="C5" s="400"/>
      <c r="D5" s="400"/>
      <c r="E5" s="400"/>
      <c r="F5" s="400"/>
      <c r="G5" s="400"/>
      <c r="H5" s="397"/>
      <c r="I5" s="12"/>
    </row>
    <row r="6" spans="2:9" ht="12.75" customHeight="1">
      <c r="B6" s="399"/>
      <c r="C6" s="400"/>
      <c r="D6" s="400"/>
      <c r="E6" s="400"/>
      <c r="F6" s="400"/>
      <c r="G6" s="400"/>
      <c r="H6" s="397"/>
      <c r="I6" s="12"/>
    </row>
    <row r="7" spans="2:9" ht="7.5" customHeight="1">
      <c r="B7" s="401"/>
      <c r="C7" s="402"/>
      <c r="D7" s="402"/>
      <c r="E7" s="402"/>
      <c r="F7" s="402"/>
      <c r="G7" s="402"/>
      <c r="H7" s="398"/>
      <c r="I7" s="12"/>
    </row>
    <row r="8" spans="2:9" s="16" customFormat="1" ht="24.95" customHeight="1">
      <c r="B8" s="13" t="s">
        <v>1</v>
      </c>
      <c r="C8" s="14" t="s">
        <v>2</v>
      </c>
      <c r="D8" s="14" t="s">
        <v>3</v>
      </c>
      <c r="E8" s="14" t="s">
        <v>4</v>
      </c>
      <c r="F8" s="14" t="s">
        <v>5</v>
      </c>
      <c r="G8" s="14" t="s">
        <v>6</v>
      </c>
      <c r="H8" s="14" t="s">
        <v>7</v>
      </c>
      <c r="I8" s="15"/>
    </row>
    <row r="9" spans="2:9">
      <c r="B9" s="28"/>
      <c r="C9" s="18"/>
      <c r="D9" s="19"/>
      <c r="E9" s="19"/>
      <c r="F9" s="19"/>
      <c r="G9" s="20"/>
      <c r="H9" s="52" t="str">
        <f t="shared" ref="H9" si="0">IF(D9="","",F9*G9)</f>
        <v/>
      </c>
      <c r="I9" s="22"/>
    </row>
    <row r="10" spans="2:9" ht="13.15">
      <c r="B10" s="23" t="s">
        <v>649</v>
      </c>
      <c r="C10" s="24" t="s">
        <v>650</v>
      </c>
      <c r="D10" s="25"/>
      <c r="E10" s="25"/>
      <c r="F10" s="25"/>
      <c r="G10" s="26"/>
      <c r="H10" s="296" t="str">
        <f>IF(D10="","",F10*G10)</f>
        <v/>
      </c>
      <c r="I10" s="27"/>
    </row>
    <row r="11" spans="2:9">
      <c r="B11" s="28"/>
      <c r="C11" s="18"/>
      <c r="D11" s="25"/>
      <c r="E11" s="25"/>
      <c r="F11" s="25"/>
      <c r="G11" s="26"/>
      <c r="H11" s="296" t="str">
        <f>IF(D11="","",F11*G11)</f>
        <v/>
      </c>
      <c r="I11" s="27"/>
    </row>
    <row r="12" spans="2:9" ht="13.15">
      <c r="B12" s="23" t="s">
        <v>651</v>
      </c>
      <c r="C12" s="24" t="s">
        <v>652</v>
      </c>
      <c r="D12" s="25"/>
      <c r="E12" s="25"/>
      <c r="F12" s="313"/>
      <c r="G12" s="314"/>
      <c r="H12" s="315" t="str">
        <f>IF(D12="","",F12*G12)</f>
        <v/>
      </c>
      <c r="I12" s="27"/>
    </row>
    <row r="13" spans="2:9">
      <c r="B13" s="28"/>
      <c r="C13" s="18"/>
      <c r="D13" s="25"/>
      <c r="E13" s="25"/>
      <c r="F13" s="313"/>
      <c r="G13" s="314"/>
      <c r="H13" s="315" t="str">
        <f>IF(D13="","",F13*G13)</f>
        <v/>
      </c>
      <c r="I13" s="27"/>
    </row>
    <row r="14" spans="2:9">
      <c r="B14" s="28" t="s">
        <v>653</v>
      </c>
      <c r="C14" s="37" t="s">
        <v>654</v>
      </c>
      <c r="D14" s="25"/>
      <c r="E14" s="25"/>
      <c r="F14" s="313"/>
      <c r="G14" s="164"/>
      <c r="H14" s="315"/>
      <c r="I14" s="31"/>
    </row>
    <row r="15" spans="2:9">
      <c r="B15" s="28"/>
      <c r="C15" s="37"/>
      <c r="D15" s="25"/>
      <c r="E15" s="25"/>
      <c r="F15" s="313"/>
      <c r="G15" s="314"/>
      <c r="H15" s="315"/>
      <c r="I15" s="31"/>
    </row>
    <row r="16" spans="2:9">
      <c r="B16" s="28"/>
      <c r="C16" s="37" t="s">
        <v>655</v>
      </c>
      <c r="D16" s="25" t="s">
        <v>190</v>
      </c>
      <c r="E16" s="25"/>
      <c r="F16" s="313">
        <v>1</v>
      </c>
      <c r="G16" s="315"/>
      <c r="H16" s="315"/>
      <c r="I16" s="31"/>
    </row>
    <row r="17" spans="2:9">
      <c r="B17" s="28"/>
      <c r="C17" s="37"/>
      <c r="D17" s="25"/>
      <c r="E17" s="25"/>
      <c r="F17" s="313"/>
      <c r="G17" s="164"/>
      <c r="H17" s="315"/>
      <c r="I17" s="31"/>
    </row>
    <row r="18" spans="2:9" ht="13.15">
      <c r="B18" s="23" t="s">
        <v>656</v>
      </c>
      <c r="C18" s="24" t="s">
        <v>657</v>
      </c>
      <c r="D18" s="84"/>
      <c r="E18" s="84"/>
      <c r="F18" s="151"/>
      <c r="G18" s="314"/>
      <c r="H18" s="315"/>
      <c r="I18" s="31"/>
    </row>
    <row r="19" spans="2:9">
      <c r="B19" s="28"/>
      <c r="C19" s="18"/>
      <c r="D19" s="25"/>
      <c r="E19" s="25"/>
      <c r="F19" s="313"/>
      <c r="G19" s="314"/>
      <c r="H19" s="315"/>
      <c r="I19" s="31"/>
    </row>
    <row r="20" spans="2:9" ht="13.15">
      <c r="B20" s="23"/>
      <c r="C20" s="37" t="s">
        <v>658</v>
      </c>
      <c r="D20" s="25" t="s">
        <v>190</v>
      </c>
      <c r="E20" s="25"/>
      <c r="F20" s="156">
        <v>2</v>
      </c>
      <c r="G20" s="152"/>
      <c r="H20" s="163"/>
      <c r="I20" s="27"/>
    </row>
    <row r="21" spans="2:9">
      <c r="B21" s="28"/>
      <c r="C21" s="37"/>
      <c r="D21" s="25"/>
      <c r="E21" s="25"/>
      <c r="F21" s="313"/>
      <c r="G21" s="164"/>
      <c r="H21" s="315"/>
      <c r="I21" s="27"/>
    </row>
    <row r="22" spans="2:9">
      <c r="B22" s="28"/>
      <c r="C22" s="37"/>
      <c r="D22" s="25"/>
      <c r="E22" s="25"/>
      <c r="F22" s="313"/>
      <c r="G22" s="164"/>
      <c r="H22" s="315"/>
      <c r="I22" s="33"/>
    </row>
    <row r="23" spans="2:9">
      <c r="B23" s="28"/>
      <c r="C23" s="37"/>
      <c r="D23" s="25"/>
      <c r="E23" s="25"/>
      <c r="F23" s="313"/>
      <c r="G23" s="314"/>
      <c r="H23" s="315"/>
      <c r="I23" s="33"/>
    </row>
    <row r="24" spans="2:9">
      <c r="B24" s="28"/>
      <c r="C24" s="37"/>
      <c r="D24" s="25"/>
      <c r="E24" s="25"/>
      <c r="F24" s="313"/>
      <c r="G24" s="315"/>
      <c r="H24" s="315"/>
    </row>
    <row r="25" spans="2:9">
      <c r="B25" s="28"/>
      <c r="C25" s="37"/>
      <c r="D25" s="25"/>
      <c r="E25" s="25"/>
      <c r="F25" s="313"/>
      <c r="G25" s="164"/>
      <c r="H25" s="315"/>
    </row>
    <row r="26" spans="2:9">
      <c r="B26" s="28"/>
      <c r="C26" s="18"/>
      <c r="D26" s="25"/>
      <c r="E26" s="25"/>
      <c r="F26" s="313"/>
      <c r="G26" s="314"/>
      <c r="H26" s="315"/>
    </row>
    <row r="27" spans="2:9">
      <c r="B27" s="28"/>
      <c r="C27" s="37"/>
      <c r="D27" s="25"/>
      <c r="E27" s="25"/>
      <c r="F27" s="313"/>
      <c r="G27" s="314"/>
      <c r="H27" s="315"/>
    </row>
    <row r="28" spans="2:9" ht="13.15">
      <c r="B28" s="155"/>
      <c r="C28" s="150"/>
      <c r="D28" s="84"/>
      <c r="E28" s="84"/>
      <c r="F28" s="151"/>
      <c r="G28" s="174"/>
      <c r="H28" s="163"/>
    </row>
    <row r="29" spans="2:9">
      <c r="B29" s="154"/>
      <c r="C29" s="167"/>
      <c r="D29" s="25"/>
      <c r="E29" s="25"/>
      <c r="F29" s="156"/>
      <c r="G29" s="157"/>
      <c r="H29" s="147"/>
    </row>
    <row r="30" spans="2:9">
      <c r="B30" s="166"/>
      <c r="C30" s="167"/>
      <c r="D30" s="25"/>
      <c r="E30" s="25"/>
      <c r="F30" s="156"/>
      <c r="G30" s="314"/>
      <c r="H30" s="147"/>
    </row>
    <row r="31" spans="2:9">
      <c r="B31" s="154"/>
      <c r="C31" s="167"/>
      <c r="D31" s="25"/>
      <c r="E31" s="25"/>
      <c r="F31" s="156"/>
      <c r="G31" s="157"/>
      <c r="H31" s="147"/>
    </row>
    <row r="32" spans="2:9">
      <c r="B32" s="166"/>
      <c r="C32" s="167"/>
      <c r="D32" s="25"/>
      <c r="E32" s="25"/>
      <c r="F32" s="156"/>
      <c r="G32" s="314"/>
      <c r="H32" s="147"/>
    </row>
    <row r="33" spans="2:9">
      <c r="B33" s="154"/>
      <c r="C33" s="167"/>
      <c r="D33" s="25"/>
      <c r="E33" s="25"/>
      <c r="F33" s="156"/>
      <c r="G33" s="157"/>
      <c r="H33" s="147"/>
    </row>
    <row r="34" spans="2:9">
      <c r="B34" s="166"/>
      <c r="C34" s="167"/>
      <c r="D34" s="25"/>
      <c r="E34" s="25"/>
      <c r="F34" s="156"/>
      <c r="G34" s="314"/>
      <c r="H34" s="147"/>
    </row>
    <row r="35" spans="2:9" ht="13.15">
      <c r="B35" s="166"/>
      <c r="C35" s="167"/>
      <c r="D35" s="84"/>
      <c r="E35" s="84"/>
      <c r="F35" s="151"/>
      <c r="G35" s="152"/>
      <c r="H35" s="147"/>
      <c r="I35" s="27"/>
    </row>
    <row r="36" spans="2:9">
      <c r="B36" s="166"/>
      <c r="C36" s="167"/>
      <c r="D36" s="25"/>
      <c r="E36" s="25"/>
      <c r="F36" s="156"/>
      <c r="G36" s="314"/>
      <c r="H36" s="147"/>
      <c r="I36" s="27"/>
    </row>
    <row r="37" spans="2:9">
      <c r="B37" s="166"/>
      <c r="C37" s="167"/>
      <c r="D37" s="25"/>
      <c r="E37" s="25"/>
      <c r="F37" s="156"/>
      <c r="G37" s="314"/>
      <c r="H37" s="147"/>
      <c r="I37" s="27"/>
    </row>
    <row r="38" spans="2:9" s="48" customFormat="1" ht="13.15">
      <c r="B38" s="155"/>
      <c r="C38" s="150"/>
      <c r="D38" s="84"/>
      <c r="E38" s="84"/>
      <c r="F38" s="151"/>
      <c r="G38" s="152"/>
      <c r="H38" s="163"/>
      <c r="I38" s="372"/>
    </row>
    <row r="39" spans="2:9">
      <c r="B39" s="166"/>
      <c r="C39" s="167"/>
      <c r="D39" s="25"/>
      <c r="E39" s="25"/>
      <c r="F39" s="156"/>
      <c r="G39" s="314"/>
      <c r="H39" s="147"/>
      <c r="I39" s="27"/>
    </row>
    <row r="40" spans="2:9">
      <c r="B40" s="166"/>
      <c r="C40" s="167"/>
      <c r="D40" s="25"/>
      <c r="E40" s="25"/>
      <c r="F40" s="156"/>
      <c r="G40" s="314"/>
      <c r="H40" s="147"/>
      <c r="I40" s="27"/>
    </row>
    <row r="41" spans="2:9">
      <c r="B41" s="166"/>
      <c r="C41" s="167"/>
      <c r="D41" s="25"/>
      <c r="E41" s="25"/>
      <c r="F41" s="156"/>
      <c r="G41" s="314"/>
      <c r="H41" s="147"/>
      <c r="I41" s="27"/>
    </row>
    <row r="42" spans="2:9">
      <c r="B42" s="166"/>
      <c r="C42" s="167"/>
      <c r="D42" s="25"/>
      <c r="E42" s="25"/>
      <c r="F42" s="156"/>
      <c r="G42" s="314"/>
      <c r="H42" s="147"/>
      <c r="I42" s="27"/>
    </row>
    <row r="43" spans="2:9">
      <c r="B43" s="166"/>
      <c r="C43" s="167"/>
      <c r="D43" s="25"/>
      <c r="E43" s="25"/>
      <c r="F43" s="156"/>
      <c r="G43" s="314"/>
      <c r="H43" s="147"/>
      <c r="I43" s="27"/>
    </row>
    <row r="44" spans="2:9">
      <c r="B44" s="166"/>
      <c r="C44" s="167"/>
      <c r="D44" s="25"/>
      <c r="E44" s="25"/>
      <c r="F44" s="156"/>
      <c r="G44" s="314"/>
      <c r="H44" s="147"/>
      <c r="I44" s="27"/>
    </row>
    <row r="45" spans="2:9">
      <c r="B45" s="166"/>
      <c r="C45" s="167"/>
      <c r="D45" s="25"/>
      <c r="E45" s="25"/>
      <c r="F45" s="156"/>
      <c r="G45" s="314"/>
      <c r="H45" s="147"/>
      <c r="I45" s="27"/>
    </row>
    <row r="46" spans="2:9">
      <c r="B46" s="166"/>
      <c r="C46" s="167"/>
      <c r="D46" s="25"/>
      <c r="E46" s="25"/>
      <c r="F46" s="156"/>
      <c r="G46" s="314"/>
      <c r="H46" s="147"/>
      <c r="I46" s="27"/>
    </row>
    <row r="47" spans="2:9">
      <c r="B47" s="166"/>
      <c r="C47" s="167"/>
      <c r="D47" s="25"/>
      <c r="E47" s="25"/>
      <c r="F47" s="156"/>
      <c r="G47" s="314"/>
      <c r="H47" s="147"/>
      <c r="I47" s="27"/>
    </row>
    <row r="48" spans="2:9">
      <c r="B48" s="166"/>
      <c r="C48" s="167"/>
      <c r="D48" s="25"/>
      <c r="E48" s="25"/>
      <c r="F48" s="156"/>
      <c r="G48" s="314"/>
      <c r="H48" s="147"/>
      <c r="I48" s="27"/>
    </row>
    <row r="49" spans="2:9">
      <c r="B49" s="166"/>
      <c r="C49" s="167"/>
      <c r="D49" s="25"/>
      <c r="E49" s="25"/>
      <c r="F49" s="156"/>
      <c r="G49" s="314"/>
      <c r="H49" s="147"/>
      <c r="I49" s="27"/>
    </row>
    <row r="50" spans="2:9">
      <c r="B50" s="166"/>
      <c r="C50" s="167"/>
      <c r="D50" s="25"/>
      <c r="E50" s="25"/>
      <c r="F50" s="156"/>
      <c r="G50" s="314"/>
      <c r="H50" s="147"/>
      <c r="I50" s="27"/>
    </row>
    <row r="51" spans="2:9">
      <c r="B51" s="166"/>
      <c r="C51" s="167"/>
      <c r="D51" s="25"/>
      <c r="E51" s="25"/>
      <c r="F51" s="156"/>
      <c r="G51" s="314"/>
      <c r="H51" s="147"/>
      <c r="I51" s="27"/>
    </row>
    <row r="52" spans="2:9">
      <c r="B52" s="166"/>
      <c r="C52" s="167"/>
      <c r="D52" s="25"/>
      <c r="E52" s="25"/>
      <c r="F52" s="156"/>
      <c r="G52" s="314"/>
      <c r="H52" s="147"/>
      <c r="I52" s="27"/>
    </row>
    <row r="53" spans="2:9">
      <c r="B53" s="166"/>
      <c r="C53" s="167"/>
      <c r="D53" s="25"/>
      <c r="E53" s="25"/>
      <c r="F53" s="156"/>
      <c r="G53" s="314"/>
      <c r="H53" s="147"/>
      <c r="I53" s="27"/>
    </row>
    <row r="54" spans="2:9">
      <c r="B54" s="166"/>
      <c r="C54" s="167"/>
      <c r="D54" s="25"/>
      <c r="E54" s="25"/>
      <c r="F54" s="156"/>
      <c r="G54" s="314"/>
      <c r="H54" s="147"/>
      <c r="I54" s="27"/>
    </row>
    <row r="55" spans="2:9">
      <c r="B55" s="166"/>
      <c r="C55" s="167"/>
      <c r="D55" s="25"/>
      <c r="E55" s="25"/>
      <c r="F55" s="156"/>
      <c r="G55" s="314"/>
      <c r="H55" s="147"/>
      <c r="I55" s="27"/>
    </row>
    <row r="56" spans="2:9">
      <c r="B56" s="166"/>
      <c r="C56" s="167"/>
      <c r="D56" s="25"/>
      <c r="E56" s="25"/>
      <c r="F56" s="156"/>
      <c r="G56" s="314"/>
      <c r="H56" s="147"/>
      <c r="I56" s="27"/>
    </row>
    <row r="57" spans="2:9">
      <c r="B57" s="166"/>
      <c r="C57" s="167"/>
      <c r="D57" s="25"/>
      <c r="E57" s="25"/>
      <c r="F57" s="156"/>
      <c r="G57" s="314"/>
      <c r="H57" s="147"/>
      <c r="I57" s="27"/>
    </row>
    <row r="58" spans="2:9">
      <c r="B58" s="166"/>
      <c r="C58" s="167"/>
      <c r="D58" s="25"/>
      <c r="E58" s="25"/>
      <c r="F58" s="156"/>
      <c r="G58" s="314"/>
      <c r="H58" s="147"/>
      <c r="I58" s="27"/>
    </row>
    <row r="59" spans="2:9">
      <c r="B59" s="166"/>
      <c r="C59" s="167"/>
      <c r="D59" s="25"/>
      <c r="E59" s="25"/>
      <c r="F59" s="156"/>
      <c r="G59" s="314"/>
      <c r="H59" s="147"/>
      <c r="I59" s="27"/>
    </row>
    <row r="60" spans="2:9">
      <c r="B60" s="166"/>
      <c r="C60" s="167"/>
      <c r="D60" s="25"/>
      <c r="E60" s="25"/>
      <c r="F60" s="156"/>
      <c r="G60" s="314"/>
      <c r="H60" s="147"/>
      <c r="I60" s="27"/>
    </row>
    <row r="61" spans="2:9">
      <c r="B61" s="166"/>
      <c r="C61" s="167"/>
      <c r="D61" s="25"/>
      <c r="E61" s="25"/>
      <c r="F61" s="156"/>
      <c r="G61" s="314"/>
      <c r="H61" s="147"/>
      <c r="I61" s="27"/>
    </row>
    <row r="62" spans="2:9">
      <c r="B62" s="166"/>
      <c r="C62" s="167"/>
      <c r="D62" s="25"/>
      <c r="E62" s="25"/>
      <c r="F62" s="156"/>
      <c r="G62" s="314"/>
      <c r="H62" s="147"/>
      <c r="I62" s="27"/>
    </row>
    <row r="63" spans="2:9">
      <c r="B63" s="166"/>
      <c r="C63" s="167"/>
      <c r="D63" s="25"/>
      <c r="E63" s="25"/>
      <c r="F63" s="156"/>
      <c r="G63" s="314"/>
      <c r="H63" s="147"/>
      <c r="I63" s="27"/>
    </row>
    <row r="64" spans="2:9">
      <c r="B64" s="166"/>
      <c r="C64" s="167"/>
      <c r="D64" s="25"/>
      <c r="E64" s="25"/>
      <c r="F64" s="156"/>
      <c r="G64" s="314"/>
      <c r="H64" s="147"/>
      <c r="I64" s="27"/>
    </row>
    <row r="65" spans="2:9">
      <c r="B65" s="166"/>
      <c r="C65" s="167"/>
      <c r="D65" s="25"/>
      <c r="E65" s="25"/>
      <c r="F65" s="156"/>
      <c r="G65" s="314"/>
      <c r="H65" s="147"/>
      <c r="I65" s="27"/>
    </row>
    <row r="66" spans="2:9">
      <c r="B66" s="166"/>
      <c r="C66" s="167"/>
      <c r="D66" s="25"/>
      <c r="E66" s="25"/>
      <c r="F66" s="156"/>
      <c r="G66" s="314"/>
      <c r="H66" s="147"/>
      <c r="I66" s="27"/>
    </row>
    <row r="67" spans="2:9">
      <c r="B67" s="166"/>
      <c r="C67" s="167"/>
      <c r="D67" s="25"/>
      <c r="E67" s="25"/>
      <c r="F67" s="156"/>
      <c r="G67" s="314"/>
      <c r="H67" s="147"/>
      <c r="I67" s="27"/>
    </row>
    <row r="68" spans="2:9">
      <c r="B68" s="166"/>
      <c r="C68" s="167"/>
      <c r="D68" s="25"/>
      <c r="E68" s="25"/>
      <c r="F68" s="156"/>
      <c r="G68" s="314"/>
      <c r="H68" s="147"/>
      <c r="I68" s="27"/>
    </row>
    <row r="69" spans="2:9">
      <c r="B69" s="166"/>
      <c r="C69" s="167"/>
      <c r="D69" s="25"/>
      <c r="E69" s="25"/>
      <c r="F69" s="156"/>
      <c r="G69" s="314"/>
      <c r="H69" s="147"/>
      <c r="I69" s="27"/>
    </row>
    <row r="70" spans="2:9">
      <c r="B70" s="166"/>
      <c r="C70" s="167"/>
      <c r="D70" s="25"/>
      <c r="E70" s="25"/>
      <c r="F70" s="156"/>
      <c r="G70" s="164"/>
      <c r="H70" s="147"/>
      <c r="I70" s="31"/>
    </row>
    <row r="71" spans="2:9" ht="13.15">
      <c r="B71" s="155"/>
      <c r="C71" s="150"/>
      <c r="D71" s="84"/>
      <c r="E71" s="84"/>
      <c r="F71" s="151"/>
      <c r="G71" s="174"/>
      <c r="H71" s="163"/>
      <c r="I71" s="22"/>
    </row>
    <row r="72" spans="2:9" s="40" customFormat="1">
      <c r="B72" s="154"/>
      <c r="C72" s="167"/>
      <c r="D72" s="25"/>
      <c r="E72" s="25"/>
      <c r="F72" s="156"/>
      <c r="G72" s="157"/>
      <c r="H72" s="147"/>
      <c r="I72" s="22"/>
    </row>
    <row r="73" spans="2:9">
      <c r="B73" s="166"/>
      <c r="C73" s="167"/>
      <c r="D73" s="25"/>
      <c r="E73" s="25"/>
      <c r="F73" s="156"/>
      <c r="G73" s="157"/>
      <c r="H73" s="147"/>
      <c r="I73" s="31"/>
    </row>
    <row r="74" spans="2:9">
      <c r="B74" s="154"/>
      <c r="C74" s="167"/>
      <c r="D74" s="25"/>
      <c r="E74" s="25"/>
      <c r="F74" s="156"/>
      <c r="G74" s="157"/>
      <c r="H74" s="147"/>
      <c r="I74" s="31"/>
    </row>
    <row r="75" spans="2:9">
      <c r="B75" s="166"/>
      <c r="C75" s="167"/>
      <c r="D75" s="25"/>
      <c r="E75" s="25"/>
      <c r="F75" s="156"/>
      <c r="G75" s="157"/>
      <c r="H75" s="147"/>
      <c r="I75" s="27"/>
    </row>
    <row r="76" spans="2:9">
      <c r="B76" s="154"/>
      <c r="C76" s="167"/>
      <c r="D76" s="25"/>
      <c r="E76" s="25"/>
      <c r="F76" s="156"/>
      <c r="G76" s="147"/>
      <c r="H76" s="147"/>
      <c r="I76" s="27"/>
    </row>
    <row r="77" spans="2:9">
      <c r="B77" s="28"/>
      <c r="C77" s="18"/>
      <c r="D77" s="25"/>
      <c r="E77" s="25"/>
      <c r="F77" s="25"/>
      <c r="G77" s="36"/>
      <c r="H77" s="52"/>
      <c r="I77" s="27"/>
    </row>
    <row r="78" spans="2:9" s="48" customFormat="1" ht="24.95" customHeight="1">
      <c r="B78" s="53" t="str">
        <f>B10</f>
        <v>C2.3</v>
      </c>
      <c r="C78" s="43" t="s">
        <v>40</v>
      </c>
      <c r="D78" s="44"/>
      <c r="E78" s="44"/>
      <c r="F78" s="45"/>
      <c r="G78" s="44"/>
      <c r="H78" s="46"/>
      <c r="I78" s="47"/>
    </row>
  </sheetData>
  <mergeCells count="4">
    <mergeCell ref="F1:H1"/>
    <mergeCell ref="B4:G4"/>
    <mergeCell ref="H4:H7"/>
    <mergeCell ref="B5:G7"/>
  </mergeCells>
  <printOptions horizontalCentered="1"/>
  <pageMargins left="0.25" right="0.25" top="0.75" bottom="0.75" header="0.3" footer="0.3"/>
  <pageSetup paperSize="9" scale="75" firstPageNumber="31" orientation="portrait" cellComments="asDisplayed" useFirstPageNumber="1" r:id="rId1"/>
  <headerFooter>
    <oddHeader xml:space="preserve">&amp;R&amp;"Arial,Bold Italic"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60"/>
  <sheetViews>
    <sheetView view="pageBreakPreview" zoomScale="90" zoomScaleNormal="125" zoomScaleSheetLayoutView="90" zoomScalePageLayoutView="125" workbookViewId="0">
      <selection activeCell="G14" sqref="G14"/>
    </sheetView>
  </sheetViews>
  <sheetFormatPr defaultColWidth="6.86328125" defaultRowHeight="12.75"/>
  <cols>
    <col min="1" max="1" width="0.86328125" style="5" customWidth="1"/>
    <col min="2" max="2" width="11.73046875" style="54" customWidth="1"/>
    <col min="3" max="3" width="45.73046875" style="2" customWidth="1"/>
    <col min="4" max="4" width="13.73046875" style="3" customWidth="1"/>
    <col min="5" max="5" width="15.73046875" style="3" customWidth="1"/>
    <col min="6" max="6" width="15.73046875" style="5" customWidth="1"/>
    <col min="7" max="7" width="18.265625" style="145" customWidth="1"/>
    <col min="8" max="8" width="0.86328125" style="4" customWidth="1"/>
    <col min="9" max="9" width="13.86328125" style="5" customWidth="1"/>
    <col min="10" max="16384" width="6.86328125" style="5"/>
  </cols>
  <sheetData>
    <row r="1" spans="2:9" ht="13.15">
      <c r="B1" s="1" t="str">
        <f>C1.2!A1</f>
        <v>NDZ Local Municipality</v>
      </c>
      <c r="F1" s="403" t="str">
        <f>C1.2!E1</f>
        <v>CONTRACT No. PWBS-B022/23/24</v>
      </c>
      <c r="G1" s="403"/>
      <c r="H1" s="403"/>
      <c r="I1" s="4"/>
    </row>
    <row r="2" spans="2:9" ht="13.15">
      <c r="B2" s="6" t="str">
        <f>C1.2!A2</f>
        <v>CONCRETE SURFACING OF MQASHENI ACCESS ROAD</v>
      </c>
      <c r="F2" s="3"/>
      <c r="G2" s="5"/>
      <c r="I2" s="4"/>
    </row>
    <row r="3" spans="2:9">
      <c r="B3" s="7"/>
      <c r="C3" s="7"/>
      <c r="D3" s="8"/>
      <c r="E3" s="8"/>
      <c r="F3" s="8"/>
      <c r="G3" s="9"/>
      <c r="H3" s="376"/>
      <c r="I3" s="376"/>
    </row>
    <row r="4" spans="2:9" ht="13.15">
      <c r="B4" s="350" t="s">
        <v>0</v>
      </c>
      <c r="C4" s="351"/>
      <c r="D4" s="351"/>
      <c r="E4" s="351"/>
      <c r="F4" s="351"/>
      <c r="G4" s="396" t="str">
        <f>"CHAPTER "&amp;B10</f>
        <v>CHAPTER C3.1</v>
      </c>
      <c r="H4" s="421"/>
      <c r="I4" s="377"/>
    </row>
    <row r="5" spans="2:9" ht="7.5" customHeight="1">
      <c r="B5" s="363"/>
      <c r="C5" s="120"/>
      <c r="D5" s="120"/>
      <c r="E5" s="120"/>
      <c r="F5" s="120"/>
      <c r="G5" s="397"/>
      <c r="H5" s="421"/>
      <c r="I5" s="378"/>
    </row>
    <row r="6" spans="2:9" ht="12.75" customHeight="1">
      <c r="B6" s="363"/>
      <c r="C6" s="120"/>
      <c r="D6" s="120"/>
      <c r="E6" s="120"/>
      <c r="F6" s="120"/>
      <c r="G6" s="397"/>
      <c r="H6" s="421"/>
      <c r="I6" s="378"/>
    </row>
    <row r="7" spans="2:9" ht="7.5" customHeight="1">
      <c r="B7" s="364"/>
      <c r="C7" s="365"/>
      <c r="D7" s="365"/>
      <c r="E7" s="365"/>
      <c r="F7" s="365"/>
      <c r="G7" s="398"/>
      <c r="H7" s="421"/>
      <c r="I7" s="378"/>
    </row>
    <row r="8" spans="2:9" s="16" customFormat="1" ht="24.95" customHeight="1">
      <c r="B8" s="13" t="s">
        <v>1</v>
      </c>
      <c r="C8" s="14" t="s">
        <v>2</v>
      </c>
      <c r="D8" s="14" t="s">
        <v>3</v>
      </c>
      <c r="E8" s="14" t="s">
        <v>5</v>
      </c>
      <c r="F8" s="14" t="s">
        <v>6</v>
      </c>
      <c r="G8" s="146" t="s">
        <v>7</v>
      </c>
      <c r="H8" s="379"/>
      <c r="I8" s="380"/>
    </row>
    <row r="9" spans="2:9">
      <c r="B9" s="28"/>
      <c r="C9" s="18"/>
      <c r="D9" s="19"/>
      <c r="E9" s="19"/>
      <c r="F9" s="20"/>
      <c r="G9" s="147" t="str">
        <f>IF(D9="","",E9*F9)</f>
        <v/>
      </c>
      <c r="H9" s="148"/>
    </row>
    <row r="10" spans="2:9" ht="13.15">
      <c r="B10" s="149" t="s">
        <v>193</v>
      </c>
      <c r="C10" s="150" t="s">
        <v>194</v>
      </c>
      <c r="D10" s="25"/>
      <c r="E10" s="151"/>
      <c r="F10" s="152"/>
      <c r="G10" s="147"/>
      <c r="H10" s="153"/>
    </row>
    <row r="11" spans="2:9" ht="13.15">
      <c r="B11" s="154"/>
      <c r="C11" s="150"/>
      <c r="D11" s="25"/>
      <c r="E11" s="151"/>
      <c r="F11" s="152"/>
      <c r="G11" s="147"/>
      <c r="H11" s="153"/>
    </row>
    <row r="12" spans="2:9" ht="13.15">
      <c r="B12" s="155" t="s">
        <v>276</v>
      </c>
      <c r="C12" s="150" t="s">
        <v>277</v>
      </c>
      <c r="D12" s="25"/>
      <c r="E12" s="156"/>
      <c r="F12" s="157"/>
      <c r="G12" s="147"/>
      <c r="H12" s="153"/>
    </row>
    <row r="13" spans="2:9" ht="13.15">
      <c r="B13" s="154"/>
      <c r="C13" s="150"/>
      <c r="D13" s="25"/>
      <c r="E13" s="151"/>
      <c r="F13" s="152"/>
      <c r="G13" s="147" t="str">
        <f>IF(D13="","",E13*F13)</f>
        <v/>
      </c>
      <c r="H13" s="153"/>
    </row>
    <row r="14" spans="2:9" ht="38.25">
      <c r="B14" s="165" t="s">
        <v>279</v>
      </c>
      <c r="C14" s="159" t="s">
        <v>278</v>
      </c>
      <c r="D14" s="25"/>
      <c r="E14" s="156"/>
      <c r="F14" s="157"/>
      <c r="G14" s="147"/>
      <c r="H14" s="153"/>
    </row>
    <row r="15" spans="2:9" ht="13.15">
      <c r="B15" s="154"/>
      <c r="C15" s="160"/>
      <c r="D15" s="25"/>
      <c r="E15" s="151"/>
      <c r="F15" s="152"/>
      <c r="G15" s="147" t="str">
        <f>IF(D15="","",E15*F15)</f>
        <v/>
      </c>
      <c r="H15" s="153"/>
    </row>
    <row r="16" spans="2:9" ht="14.25">
      <c r="B16" s="161"/>
      <c r="C16" s="160" t="s">
        <v>199</v>
      </c>
      <c r="D16" s="25" t="s">
        <v>17</v>
      </c>
      <c r="E16" s="156">
        <v>400</v>
      </c>
      <c r="F16" s="157"/>
      <c r="G16" s="147"/>
      <c r="H16" s="162"/>
      <c r="I16" s="5">
        <f>500+500</f>
        <v>1000</v>
      </c>
    </row>
    <row r="17" spans="2:8">
      <c r="B17" s="161"/>
      <c r="C17" s="160"/>
      <c r="D17" s="25"/>
      <c r="E17" s="156"/>
      <c r="F17" s="157"/>
      <c r="G17" s="147"/>
      <c r="H17" s="162"/>
    </row>
    <row r="18" spans="2:8" ht="14.25">
      <c r="B18" s="161"/>
      <c r="C18" s="159" t="s">
        <v>280</v>
      </c>
      <c r="D18" s="25" t="s">
        <v>17</v>
      </c>
      <c r="E18" s="156">
        <v>50</v>
      </c>
      <c r="F18" s="157"/>
      <c r="G18" s="147"/>
      <c r="H18" s="162"/>
    </row>
    <row r="19" spans="2:8">
      <c r="B19" s="161"/>
      <c r="C19" s="160"/>
      <c r="D19" s="25"/>
      <c r="E19" s="156"/>
      <c r="F19" s="157"/>
      <c r="G19" s="147"/>
      <c r="H19" s="162"/>
    </row>
    <row r="20" spans="2:8" ht="26.25">
      <c r="B20" s="155" t="s">
        <v>195</v>
      </c>
      <c r="C20" s="150" t="s">
        <v>196</v>
      </c>
      <c r="D20" s="25"/>
      <c r="E20" s="156"/>
      <c r="F20" s="157"/>
      <c r="G20" s="147"/>
      <c r="H20" s="153"/>
    </row>
    <row r="21" spans="2:8" ht="13.15">
      <c r="B21" s="154"/>
      <c r="C21" s="150"/>
      <c r="D21" s="25"/>
      <c r="E21" s="151"/>
      <c r="F21" s="152"/>
      <c r="G21" s="147"/>
      <c r="H21" s="153"/>
    </row>
    <row r="22" spans="2:8" ht="25.5">
      <c r="B22" s="158" t="s">
        <v>197</v>
      </c>
      <c r="C22" s="159" t="s">
        <v>198</v>
      </c>
      <c r="D22" s="25"/>
      <c r="E22" s="156"/>
      <c r="F22" s="157"/>
      <c r="G22" s="147"/>
      <c r="H22" s="153"/>
    </row>
    <row r="23" spans="2:8" ht="13.15">
      <c r="B23" s="154"/>
      <c r="C23" s="160"/>
      <c r="D23" s="25"/>
      <c r="E23" s="151"/>
      <c r="F23" s="152"/>
      <c r="G23" s="147"/>
      <c r="H23" s="153"/>
    </row>
    <row r="24" spans="2:8" ht="14.25">
      <c r="B24" s="161"/>
      <c r="C24" s="160" t="s">
        <v>199</v>
      </c>
      <c r="D24" s="25" t="s">
        <v>17</v>
      </c>
      <c r="E24" s="156">
        <v>160</v>
      </c>
      <c r="F24" s="157"/>
      <c r="G24" s="147"/>
      <c r="H24" s="162"/>
    </row>
    <row r="25" spans="2:8">
      <c r="B25" s="161"/>
      <c r="C25" s="160"/>
      <c r="D25" s="25"/>
      <c r="E25" s="156"/>
      <c r="F25" s="157"/>
      <c r="G25" s="147"/>
      <c r="H25" s="162"/>
    </row>
    <row r="26" spans="2:8" ht="26.25">
      <c r="B26" s="155" t="s">
        <v>200</v>
      </c>
      <c r="C26" s="150" t="s">
        <v>201</v>
      </c>
      <c r="D26" s="25"/>
      <c r="E26" s="156"/>
      <c r="F26" s="157"/>
      <c r="G26" s="147"/>
      <c r="H26" s="162"/>
    </row>
    <row r="27" spans="2:8" ht="13.15">
      <c r="B27" s="155"/>
      <c r="C27" s="150"/>
      <c r="D27" s="25"/>
      <c r="E27" s="156"/>
      <c r="F27" s="157"/>
      <c r="G27" s="147"/>
      <c r="H27" s="153"/>
    </row>
    <row r="28" spans="2:8" ht="25.5">
      <c r="B28" s="158" t="s">
        <v>202</v>
      </c>
      <c r="C28" s="159" t="s">
        <v>203</v>
      </c>
      <c r="D28" s="25" t="s">
        <v>17</v>
      </c>
      <c r="E28" s="156">
        <v>20</v>
      </c>
      <c r="F28" s="164"/>
      <c r="G28" s="147"/>
      <c r="H28" s="162"/>
    </row>
    <row r="29" spans="2:8" ht="13.15">
      <c r="B29" s="155"/>
      <c r="C29" s="150"/>
      <c r="D29" s="25"/>
      <c r="E29" s="156"/>
      <c r="F29" s="157"/>
      <c r="G29" s="147"/>
      <c r="H29" s="162"/>
    </row>
    <row r="30" spans="2:8" ht="14.25">
      <c r="B30" s="165" t="s">
        <v>204</v>
      </c>
      <c r="C30" s="159" t="s">
        <v>205</v>
      </c>
      <c r="D30" s="25" t="s">
        <v>17</v>
      </c>
      <c r="E30" s="156">
        <v>20</v>
      </c>
      <c r="F30" s="164"/>
      <c r="G30" s="147"/>
      <c r="H30" s="162"/>
    </row>
    <row r="31" spans="2:8">
      <c r="B31" s="154"/>
      <c r="C31" s="160"/>
      <c r="D31" s="25"/>
      <c r="E31" s="156"/>
      <c r="F31" s="164"/>
      <c r="G31" s="147"/>
      <c r="H31" s="162"/>
    </row>
    <row r="32" spans="2:8" s="48" customFormat="1" ht="25.5">
      <c r="B32" s="166" t="s">
        <v>206</v>
      </c>
      <c r="C32" s="167" t="s">
        <v>207</v>
      </c>
      <c r="D32" s="25" t="s">
        <v>17</v>
      </c>
      <c r="E32" s="156">
        <v>20</v>
      </c>
      <c r="F32" s="147"/>
      <c r="G32" s="147"/>
      <c r="H32" s="11"/>
    </row>
    <row r="33" spans="2:8">
      <c r="B33" s="154"/>
      <c r="C33" s="167"/>
      <c r="D33" s="170"/>
      <c r="E33" s="171"/>
      <c r="F33" s="190"/>
      <c r="G33" s="173"/>
      <c r="H33" s="162"/>
    </row>
    <row r="34" spans="2:8" s="180" customFormat="1" ht="26.25">
      <c r="B34" s="155" t="s">
        <v>208</v>
      </c>
      <c r="C34" s="150" t="s">
        <v>209</v>
      </c>
      <c r="D34" s="191"/>
      <c r="E34" s="192"/>
      <c r="F34" s="193"/>
      <c r="G34" s="173"/>
      <c r="H34" s="194"/>
    </row>
    <row r="35" spans="2:8" s="48" customFormat="1" ht="13.15">
      <c r="B35" s="154"/>
      <c r="C35" s="167"/>
      <c r="D35" s="25"/>
      <c r="E35" s="156"/>
      <c r="F35" s="157"/>
      <c r="G35" s="147"/>
      <c r="H35" s="11"/>
    </row>
    <row r="36" spans="2:8" ht="15" customHeight="1">
      <c r="B36" s="166" t="s">
        <v>210</v>
      </c>
      <c r="C36" s="167" t="s">
        <v>211</v>
      </c>
      <c r="D36" s="25" t="s">
        <v>17</v>
      </c>
      <c r="E36" s="156">
        <v>30</v>
      </c>
      <c r="F36" s="164"/>
      <c r="G36" s="147"/>
    </row>
    <row r="37" spans="2:8" s="180" customFormat="1" ht="13.15">
      <c r="B37" s="155" t="s">
        <v>212</v>
      </c>
      <c r="C37" s="150" t="s">
        <v>213</v>
      </c>
      <c r="D37" s="84"/>
      <c r="E37" s="151"/>
      <c r="F37" s="174"/>
      <c r="G37" s="173"/>
      <c r="H37" s="195"/>
    </row>
    <row r="38" spans="2:8">
      <c r="B38" s="166"/>
      <c r="C38" s="167"/>
      <c r="D38" s="25"/>
      <c r="E38" s="156"/>
      <c r="F38" s="164"/>
      <c r="G38" s="173"/>
      <c r="H38" s="162"/>
    </row>
    <row r="39" spans="2:8" s="48" customFormat="1" ht="27.75" customHeight="1">
      <c r="B39" s="166" t="s">
        <v>214</v>
      </c>
      <c r="C39" s="167" t="s">
        <v>215</v>
      </c>
      <c r="D39" s="25" t="s">
        <v>216</v>
      </c>
      <c r="E39" s="156">
        <v>250</v>
      </c>
      <c r="F39" s="164"/>
      <c r="G39" s="147"/>
      <c r="H39" s="175"/>
    </row>
    <row r="40" spans="2:8">
      <c r="B40" s="154"/>
      <c r="C40" s="167"/>
      <c r="D40" s="25"/>
      <c r="E40" s="156"/>
      <c r="F40" s="164"/>
      <c r="G40" s="173"/>
    </row>
    <row r="41" spans="2:8" s="48" customFormat="1" ht="26.25" customHeight="1">
      <c r="B41" s="166" t="s">
        <v>217</v>
      </c>
      <c r="C41" s="167" t="s">
        <v>218</v>
      </c>
      <c r="D41" s="25" t="s">
        <v>216</v>
      </c>
      <c r="E41" s="156">
        <v>100</v>
      </c>
      <c r="F41" s="157"/>
      <c r="G41" s="147"/>
      <c r="H41" s="196"/>
    </row>
    <row r="42" spans="2:8" ht="14.25">
      <c r="B42" s="197"/>
      <c r="C42" s="198"/>
      <c r="D42" s="25"/>
      <c r="E42" s="151"/>
      <c r="F42" s="152"/>
      <c r="G42" s="147"/>
      <c r="H42" s="162"/>
    </row>
    <row r="43" spans="2:8" ht="13.15">
      <c r="B43" s="166" t="s">
        <v>219</v>
      </c>
      <c r="C43" s="167" t="s">
        <v>220</v>
      </c>
      <c r="D43" s="25" t="s">
        <v>221</v>
      </c>
      <c r="E43" s="156">
        <v>400</v>
      </c>
      <c r="F43" s="157"/>
      <c r="G43" s="147"/>
    </row>
    <row r="44" spans="2:8" s="48" customFormat="1" ht="13.15">
      <c r="B44" s="161"/>
      <c r="C44" s="160"/>
      <c r="D44" s="25"/>
      <c r="E44" s="151"/>
      <c r="F44" s="152"/>
      <c r="G44" s="163"/>
      <c r="H44" s="175"/>
    </row>
    <row r="45" spans="2:8" s="48" customFormat="1" ht="39.4">
      <c r="B45" s="155" t="s">
        <v>222</v>
      </c>
      <c r="C45" s="150" t="s">
        <v>223</v>
      </c>
      <c r="D45" s="84"/>
      <c r="E45" s="151"/>
      <c r="F45" s="152"/>
      <c r="G45" s="147"/>
      <c r="H45" s="11"/>
    </row>
    <row r="46" spans="2:8" ht="13.15">
      <c r="B46" s="161"/>
      <c r="C46" s="167"/>
      <c r="D46" s="84"/>
      <c r="E46" s="151"/>
      <c r="F46" s="152"/>
      <c r="G46" s="147"/>
    </row>
    <row r="47" spans="2:8" s="48" customFormat="1" ht="16.5" customHeight="1">
      <c r="B47" s="161" t="s">
        <v>224</v>
      </c>
      <c r="C47" s="199" t="s">
        <v>225</v>
      </c>
      <c r="D47" s="25" t="s">
        <v>190</v>
      </c>
      <c r="E47" s="156">
        <v>3</v>
      </c>
      <c r="F47" s="157"/>
      <c r="G47" s="147"/>
      <c r="H47" s="11"/>
    </row>
    <row r="48" spans="2:8" s="48" customFormat="1" ht="15.75" customHeight="1">
      <c r="B48" s="179"/>
      <c r="C48" s="179"/>
      <c r="D48" s="179"/>
      <c r="E48" s="179"/>
      <c r="F48" s="179"/>
      <c r="G48" s="147"/>
      <c r="H48" s="11"/>
    </row>
    <row r="49" spans="2:8" ht="14.25">
      <c r="B49" s="166" t="s">
        <v>226</v>
      </c>
      <c r="C49" s="167" t="s">
        <v>227</v>
      </c>
      <c r="D49" s="25" t="s">
        <v>51</v>
      </c>
      <c r="E49" s="156">
        <v>120</v>
      </c>
      <c r="F49" s="164"/>
      <c r="G49" s="147"/>
      <c r="H49" s="162"/>
    </row>
    <row r="50" spans="2:8">
      <c r="B50" s="168"/>
      <c r="C50" s="169"/>
      <c r="D50" s="170"/>
      <c r="E50" s="156"/>
      <c r="F50" s="157"/>
      <c r="G50" s="147"/>
      <c r="H50" s="162"/>
    </row>
    <row r="51" spans="2:8" ht="14.25">
      <c r="B51" s="168" t="s">
        <v>283</v>
      </c>
      <c r="C51" s="169" t="s">
        <v>282</v>
      </c>
      <c r="D51" s="25" t="s">
        <v>17</v>
      </c>
      <c r="E51" s="156">
        <v>40</v>
      </c>
      <c r="F51" s="157"/>
      <c r="G51" s="147"/>
      <c r="H51" s="162"/>
    </row>
    <row r="52" spans="2:8">
      <c r="B52" s="161"/>
      <c r="C52" s="160"/>
      <c r="D52" s="25"/>
      <c r="E52" s="156"/>
      <c r="F52" s="157"/>
      <c r="G52" s="147"/>
      <c r="H52" s="162"/>
    </row>
    <row r="53" spans="2:8" ht="38.25">
      <c r="B53" s="161" t="s">
        <v>284</v>
      </c>
      <c r="C53" s="160" t="s">
        <v>285</v>
      </c>
      <c r="D53" s="25" t="s">
        <v>17</v>
      </c>
      <c r="E53" s="156">
        <v>80</v>
      </c>
      <c r="F53" s="157"/>
      <c r="G53" s="147"/>
      <c r="H53" s="162"/>
    </row>
    <row r="54" spans="2:8" s="48" customFormat="1" ht="15.75" customHeight="1">
      <c r="B54" s="179"/>
      <c r="C54" s="179"/>
      <c r="D54" s="179"/>
      <c r="E54" s="179"/>
      <c r="F54" s="179"/>
      <c r="G54" s="147"/>
      <c r="H54" s="11"/>
    </row>
    <row r="55" spans="2:8" s="183" customFormat="1" ht="13.15">
      <c r="B55" s="155" t="s">
        <v>228</v>
      </c>
      <c r="C55" s="150" t="s">
        <v>229</v>
      </c>
      <c r="D55" s="170"/>
      <c r="E55" s="171"/>
      <c r="F55" s="190"/>
      <c r="G55" s="173"/>
      <c r="H55" s="184"/>
    </row>
    <row r="56" spans="2:8" s="183" customFormat="1" ht="13.15">
      <c r="B56" s="155"/>
      <c r="C56" s="167"/>
      <c r="D56" s="170"/>
      <c r="E56" s="171"/>
      <c r="F56" s="190"/>
      <c r="G56" s="173"/>
      <c r="H56" s="184"/>
    </row>
    <row r="57" spans="2:8" s="183" customFormat="1" ht="25.5">
      <c r="B57" s="166" t="s">
        <v>230</v>
      </c>
      <c r="C57" s="167" t="s">
        <v>231</v>
      </c>
      <c r="D57" s="25" t="s">
        <v>190</v>
      </c>
      <c r="E57" s="156">
        <v>30</v>
      </c>
      <c r="F57" s="157"/>
      <c r="G57" s="147"/>
      <c r="H57" s="184"/>
    </row>
    <row r="58" spans="2:8" s="48" customFormat="1" ht="13.15">
      <c r="B58" s="179"/>
      <c r="C58" s="179"/>
      <c r="D58" s="179"/>
      <c r="E58" s="179"/>
      <c r="F58" s="179"/>
      <c r="G58" s="179"/>
      <c r="H58" s="11"/>
    </row>
    <row r="59" spans="2:8" s="48" customFormat="1" ht="16.5" customHeight="1">
      <c r="B59" s="166"/>
      <c r="C59" s="167"/>
      <c r="D59" s="84"/>
      <c r="E59" s="151"/>
      <c r="F59" s="174"/>
      <c r="G59" s="163"/>
      <c r="H59" s="11"/>
    </row>
    <row r="60" spans="2:8" s="48" customFormat="1" ht="24.95" customHeight="1">
      <c r="B60" s="62" t="s">
        <v>193</v>
      </c>
      <c r="C60" s="414" t="s">
        <v>22</v>
      </c>
      <c r="D60" s="415"/>
      <c r="E60" s="415"/>
      <c r="F60" s="416"/>
      <c r="G60" s="187"/>
      <c r="H60" s="188"/>
    </row>
  </sheetData>
  <mergeCells count="4">
    <mergeCell ref="C60:F60"/>
    <mergeCell ref="F1:H1"/>
    <mergeCell ref="H4:H7"/>
    <mergeCell ref="G4:G7"/>
  </mergeCells>
  <printOptions horizontalCentered="1"/>
  <pageMargins left="0.25" right="0.25" top="0.75" bottom="0.75" header="0.3" footer="0.3"/>
  <pageSetup paperSize="9" scale="75" firstPageNumber="31" orientation="portrait" cellComments="asDisplayed" useFirstPageNumber="1" r:id="rId1"/>
  <headerFooter>
    <oddHeader xml:space="preserve">&amp;R&amp;"Arial,Bold Italic"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122E650FF9B674B892BBB02B7661549" ma:contentTypeVersion="17" ma:contentTypeDescription="Create a new document." ma:contentTypeScope="" ma:versionID="f5a64bed8739e9635d5588c4973f556d">
  <xsd:schema xmlns:xsd="http://www.w3.org/2001/XMLSchema" xmlns:xs="http://www.w3.org/2001/XMLSchema" xmlns:p="http://schemas.microsoft.com/office/2006/metadata/properties" xmlns:ns2="560f4369-f2d8-46b2-9c5d-a5977a81e16b" xmlns:ns3="f610a4fe-f4f1-49cd-b05d-94209b893411" targetNamespace="http://schemas.microsoft.com/office/2006/metadata/properties" ma:root="true" ma:fieldsID="b74495db1646b8056caeadec9981f475" ns2:_="" ns3:_="">
    <xsd:import namespace="560f4369-f2d8-46b2-9c5d-a5977a81e16b"/>
    <xsd:import namespace="f610a4fe-f4f1-49cd-b05d-94209b89341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0f4369-f2d8-46b2-9c5d-a5977a81e1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4dd496b-c023-4c79-8372-ccf56af9dc2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610a4fe-f4f1-49cd-b05d-94209b893411"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78fe991-af92-4e5d-ab2b-7d6d976f288e}" ma:internalName="TaxCatchAll" ma:showField="CatchAllData" ma:web="f610a4fe-f4f1-49cd-b05d-94209b8934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610a4fe-f4f1-49cd-b05d-94209b893411" xsi:nil="true"/>
    <lcf76f155ced4ddcb4097134ff3c332f xmlns="560f4369-f2d8-46b2-9c5d-a5977a81e16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4E8CEAF-0AFA-4833-A3A6-E27BF6E7B3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0f4369-f2d8-46b2-9c5d-a5977a81e16b"/>
    <ds:schemaRef ds:uri="f610a4fe-f4f1-49cd-b05d-94209b8934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BD4D5E8-0FC3-4BE2-B846-E2867490C9FA}">
  <ds:schemaRefs>
    <ds:schemaRef ds:uri="http://schemas.microsoft.com/sharepoint/v3/contenttype/forms"/>
  </ds:schemaRefs>
</ds:datastoreItem>
</file>

<file path=customXml/itemProps3.xml><?xml version="1.0" encoding="utf-8"?>
<ds:datastoreItem xmlns:ds="http://schemas.openxmlformats.org/officeDocument/2006/customXml" ds:itemID="{FC2604F3-01B3-4E0B-A663-23919EF402D2}">
  <ds:schemaRefs>
    <ds:schemaRef ds:uri="http://purl.org/dc/terms/"/>
    <ds:schemaRef ds:uri="http://schemas.openxmlformats.org/package/2006/metadata/core-properties"/>
    <ds:schemaRef ds:uri="http://schemas.microsoft.com/office/2006/metadata/properties"/>
    <ds:schemaRef ds:uri="http://schemas.microsoft.com/office/infopath/2007/PartnerControls"/>
    <ds:schemaRef ds:uri="http://www.w3.org/XML/1998/namespace"/>
    <ds:schemaRef ds:uri="http://schemas.microsoft.com/office/2006/documentManagement/types"/>
    <ds:schemaRef ds:uri="http://purl.org/dc/dcmitype/"/>
    <ds:schemaRef ds:uri="f610a4fe-f4f1-49cd-b05d-94209b893411"/>
    <ds:schemaRef ds:uri="560f4369-f2d8-46b2-9c5d-a5977a81e16b"/>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31</vt:i4>
      </vt:variant>
    </vt:vector>
  </HeadingPairs>
  <TitlesOfParts>
    <vt:vector size="58" baseType="lpstr">
      <vt:lpstr>C1.2</vt:lpstr>
      <vt:lpstr>C1.3</vt:lpstr>
      <vt:lpstr>C1.5</vt:lpstr>
      <vt:lpstr>C1.6</vt:lpstr>
      <vt:lpstr>C1.7</vt:lpstr>
      <vt:lpstr>C2.1</vt:lpstr>
      <vt:lpstr>C2.2</vt:lpstr>
      <vt:lpstr>C2.3</vt:lpstr>
      <vt:lpstr>C3.1</vt:lpstr>
      <vt:lpstr>C3.2</vt:lpstr>
      <vt:lpstr>C3.3</vt:lpstr>
      <vt:lpstr>C4.1</vt:lpstr>
      <vt:lpstr>C4.2</vt:lpstr>
      <vt:lpstr>C5.1</vt:lpstr>
      <vt:lpstr>C5.2</vt:lpstr>
      <vt:lpstr>C5.3</vt:lpstr>
      <vt:lpstr>C6.1 </vt:lpstr>
      <vt:lpstr>C11.1</vt:lpstr>
      <vt:lpstr>C11.2</vt:lpstr>
      <vt:lpstr>C11.4</vt:lpstr>
      <vt:lpstr>C11.6</vt:lpstr>
      <vt:lpstr>C11.8</vt:lpstr>
      <vt:lpstr>C11.9</vt:lpstr>
      <vt:lpstr>C20.1</vt:lpstr>
      <vt:lpstr>Section Summary</vt:lpstr>
      <vt:lpstr>Summary</vt:lpstr>
      <vt:lpstr>Calculations</vt:lpstr>
      <vt:lpstr>C1.2!Print_Area</vt:lpstr>
      <vt:lpstr>C1.3!Print_Area</vt:lpstr>
      <vt:lpstr>C1.5!Print_Area</vt:lpstr>
      <vt:lpstr>C1.6!Print_Area</vt:lpstr>
      <vt:lpstr>C1.7!Print_Area</vt:lpstr>
      <vt:lpstr>C11.1!Print_Area</vt:lpstr>
      <vt:lpstr>C11.2!Print_Area</vt:lpstr>
      <vt:lpstr>C11.4!Print_Area</vt:lpstr>
      <vt:lpstr>C11.6!Print_Area</vt:lpstr>
      <vt:lpstr>C11.8!Print_Area</vt:lpstr>
      <vt:lpstr>C11.9!Print_Area</vt:lpstr>
      <vt:lpstr>C2.1!Print_Area</vt:lpstr>
      <vt:lpstr>C2.2!Print_Area</vt:lpstr>
      <vt:lpstr>C2.3!Print_Area</vt:lpstr>
      <vt:lpstr>C20.1!Print_Area</vt:lpstr>
      <vt:lpstr>C3.1!Print_Area</vt:lpstr>
      <vt:lpstr>C3.2!Print_Area</vt:lpstr>
      <vt:lpstr>C3.3!Print_Area</vt:lpstr>
      <vt:lpstr>C4.1!Print_Area</vt:lpstr>
      <vt:lpstr>C4.2!Print_Area</vt:lpstr>
      <vt:lpstr>C5.1!Print_Area</vt:lpstr>
      <vt:lpstr>C5.2!Print_Area</vt:lpstr>
      <vt:lpstr>C5.3!Print_Area</vt:lpstr>
      <vt:lpstr>'C6.1 '!Print_Area</vt:lpstr>
      <vt:lpstr>'Section Summary'!Print_Area</vt:lpstr>
      <vt:lpstr>Summary!Print_Area</vt:lpstr>
      <vt:lpstr>C11.2!Print_Titles</vt:lpstr>
      <vt:lpstr>C11.4!Print_Titles</vt:lpstr>
      <vt:lpstr>C11.6!Print_Titles</vt:lpstr>
      <vt:lpstr>C11.8!Print_Titles</vt:lpstr>
      <vt:lpstr>C11.9!Print_Titles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2023-08-18T15:08:20Z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0x0101009122E650FF9B674B892BBB02B7661549</vt:lpwstr>
  </property>
  <property fmtid="{D5CDD505-2E9C-101B-9397-08002B2CF9AE}" pid="3" name="MediaServiceImageTags">
    <vt:lpwstr/>
  </property>
</Properties>
</file>